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autoCompressPictures="0" defaultThemeVersion="124226"/>
  <mc:AlternateContent xmlns:mc="http://schemas.openxmlformats.org/markup-compatibility/2006">
    <mc:Choice Requires="x15">
      <x15ac:absPath xmlns:x15ac="http://schemas.microsoft.com/office/spreadsheetml/2010/11/ac" url="C:\Users\pinie\Downloads\"/>
    </mc:Choice>
  </mc:AlternateContent>
  <xr:revisionPtr revIDLastSave="0" documentId="13_ncr:1_{573AC5EB-D01F-4863-B1E9-5AD045E744FA}" xr6:coauthVersionLast="47" xr6:coauthVersionMax="47" xr10:uidLastSave="{00000000-0000-0000-0000-000000000000}"/>
  <bookViews>
    <workbookView xWindow="-108" yWindow="-108" windowWidth="23256" windowHeight="12456"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<sst xmlns="http://schemas.openxmlformats.org/spreadsheetml/2006/main" count="912" uniqueCount="498">
  <si>
    <t>Registro de Publicaciones</t>
  </si>
  <si>
    <t>ALCALDIA LOCAL DE USAQUÉN</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</si>
  <si>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</si>
  <si>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</si>
  <si>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</si>
  <si>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</si>
  <si>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</si>
  <si>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</si>
  <si>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</si>
  <si>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</si>
  <si>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</si>
  <si>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</si>
  <si>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</si>
  <si>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</si>
  <si>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</si>
  <si>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</si>
  <si>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</si>
  <si>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</si>
  <si>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</si>
  <si>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</si>
  <si>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</si>
  <si>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</si>
  <si>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</si>
  <si>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</si>
  <si>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</si>
  <si>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</si>
  <si>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</si>
  <si>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</si>
  <si>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</si>
  <si>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</si>
  <si>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</si>
  <si>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</si>
  <si>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</si>
  <si>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</si>
  <si>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</si>
  <si>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</si>
  <si>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</si>
  <si>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</si>
  <si>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</si>
  <si>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</si>
  <si>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</si>
  <si>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</si>
  <si>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</si>
  <si>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http://www.usaquen.gov.co/govi-sdqs/crear</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</si>
  <si>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</si>
  <si>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</si>
  <si>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</si>
  <si>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</si>
  <si>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</si>
  <si>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</si>
  <si>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</si>
  <si>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</si>
  <si>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</si>
  <si>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</si>
  <si>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</si>
  <si>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</si>
  <si>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</si>
  <si>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</si>
  <si>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</si>
  <si>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</si>
  <si>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</si>
  <si>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</si>
  <si>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</si>
  <si>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</si>
  <si>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</si>
  <si>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</si>
  <si>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</si>
  <si>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</si>
  <si>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</si>
  <si>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</si>
  <si>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</si>
  <si>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</si>
  <si>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</si>
  <si>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</si>
  <si>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</si>
  <si>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</si>
  <si>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</si>
  <si>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</si>
  <si>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</si>
  <si>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</si>
  <si>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</si>
  <si>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</si>
  <si>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</si>
  <si>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</si>
  <si>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</si>
  <si>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</si>
  <si>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</si>
  <si>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</si>
  <si>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</si>
  <si>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</si>
  <si>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</si>
  <si>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</si>
  <si>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</si>
  <si>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</si>
  <si>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</si>
  <si>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Glosario</t>
  </si>
  <si>
    <t>Glosario que contenga el conjunto de términos que usa la entidad o que tienen relación con su actividad.</t>
  </si>
  <si>
    <t>http://www.usaquen.gov.co/transparencia/informacion-interes/glosario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</si>
  <si>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</si>
  <si>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</si>
  <si>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</si>
  <si>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http://www.usaquen.gov.co/todas-las-noticias</t>
  </si>
  <si>
    <t xml:space="preserve">PRENSA ALCALDIA LOCAL
</t>
  </si>
  <si>
    <t>Calendario de actividades</t>
  </si>
  <si>
    <t>Calendario de eventos y fechas clave relacionadas con los procesos misionales de la entidad.</t>
  </si>
  <si>
    <t>Art. 8, Ley 1712 de 2014</t>
  </si>
  <si>
    <t>http://www.usaquen.gov.co/calendario/month</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</si>
  <si>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</si>
  <si>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</si>
  <si>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</si>
  <si>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</si>
  <si>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</si>
  <si>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</si>
  <si>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</si>
  <si>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</si>
  <si>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</si>
  <si>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</si>
  <si>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</si>
  <si>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</si>
  <si>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</si>
  <si>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</si>
  <si>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</si>
  <si>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</si>
  <si>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</si>
  <si>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</si>
  <si>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</si>
  <si>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</si>
  <si>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</si>
  <si>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</si>
  <si>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</si>
  <si>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</si>
  <si>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</si>
  <si>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</si>
  <si>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</si>
  <si>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</si>
  <si>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</si>
  <si>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</si>
  <si>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</si>
  <si>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</si>
  <si>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</si>
  <si>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</si>
  <si>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</si>
  <si>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</si>
  <si>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</si>
  <si>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</si>
  <si>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</si>
  <si>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</si>
  <si>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</si>
  <si>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</si>
  <si>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</si>
  <si>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</si>
  <si>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</si>
  <si>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</si>
  <si>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</si>
  <si>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</si>
  <si>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</si>
  <si>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</si>
  <si>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</si>
  <si>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</si>
  <si>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</si>
  <si>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</si>
  <si>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</si>
  <si>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</si>
  <si>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</si>
  <si>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</si>
  <si>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</si>
  <si>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</si>
  <si>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</si>
  <si>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</si>
  <si>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</si>
  <si>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</si>
  <si>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</si>
  <si>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</si>
  <si>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</si>
  <si>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</si>
  <si>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</si>
  <si>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</si>
  <si>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</si>
  <si>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</si>
  <si>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</si>
  <si>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</si>
  <si>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</si>
  <si>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</si>
  <si>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</si>
  <si>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</si>
  <si>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</si>
  <si>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</si>
  <si>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</si>
  <si>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</si>
  <si>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</si>
  <si>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</si>
  <si>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</si>
  <si>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</si>
  <si>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</si>
  <si>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</si>
  <si>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</si>
  <si>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</si>
  <si>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</si>
  <si>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</si>
  <si>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</si>
  <si>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</si>
  <si>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</si>
  <si>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</si>
  <si>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</si>
  <si>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</si>
  <si>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</si>
  <si>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</si>
  <si>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</si>
  <si>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</si>
  <si>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</si>
  <si>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</si>
  <si>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</si>
  <si>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</si>
  <si>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</si>
  <si>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</si>
  <si>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</si>
  <si>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</si>
  <si>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</si>
  <si>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Distribución presupuestal de proyectos de inversión junto a los indicadores de gestión.</t>
  </si>
  <si>
    <t>Presupuesto desagregado con modificaciones</t>
  </si>
  <si>
    <t>Estados financieros</t>
  </si>
  <si>
    <t>Estados financieros para los sujetos obligados que aplique.</t>
  </si>
  <si>
    <t>http://www.usaquen.gov.co/transparencia/presupuesto/estados-financieros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</si>
  <si>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</si>
  <si>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</si>
  <si>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</si>
  <si>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</si>
  <si>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</si>
  <si>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</si>
  <si>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</si>
  <si>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</si>
  <si>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</si>
  <si>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</si>
  <si>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</si>
  <si>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</si>
  <si>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</si>
  <si>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</si>
  <si>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</si>
  <si>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</si>
  <si>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</si>
  <si>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</si>
  <si>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</si>
  <si>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</si>
  <si>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</si>
  <si>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</si>
  <si>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</si>
  <si>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</si>
  <si>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</si>
  <si>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</si>
  <si>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</si>
  <si>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</si>
  <si>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</si>
  <si>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</si>
  <si>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</si>
  <si>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</si>
  <si>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</si>
  <si>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</si>
  <si>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</si>
  <si>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</si>
  <si>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</si>
  <si>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</si>
  <si>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</si>
  <si>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</si>
  <si>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</si>
  <si>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</si>
  <si>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</si>
  <si>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</si>
  <si>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</si>
  <si>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</si>
  <si>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</si>
  <si>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</si>
  <si>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</si>
  <si>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</si>
  <si>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</si>
  <si>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</si>
  <si>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</si>
  <si>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</si>
  <si>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</si>
  <si>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</si>
  <si>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</si>
  <si>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</si>
  <si>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</si>
  <si>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</si>
  <si>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</si>
  <si>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</si>
  <si>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</si>
  <si>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</si>
  <si>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</si>
  <si>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</si>
  <si>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</si>
  <si>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</si>
  <si>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</si>
  <si>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</si>
  <si>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</si>
  <si>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</si>
  <si>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</si>
  <si>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</si>
  <si>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</si>
  <si>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</si>
  <si>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</si>
  <si>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</si>
  <si>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Enlace al sitio web del organismo de control en donde se encuentren los informes que éste ha elaborado sobre la entidad.</t>
  </si>
  <si>
    <t>Art.11, Lit f), Ley 1712 de 2014</t>
  </si>
  <si>
    <t>http://www.usaquen.gov.co/transparencia/control/planes-mejoramiento/enlace-ente-control</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</si>
  <si>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</si>
  <si>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</si>
  <si>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</si>
  <si>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</si>
  <si>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</si>
  <si>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</si>
  <si>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</si>
  <si>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</si>
  <si>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</si>
  <si>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</si>
  <si>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</si>
  <si>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</si>
  <si>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</si>
  <si>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</si>
  <si>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</si>
  <si>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</si>
  <si>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</si>
  <si>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</si>
  <si>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</si>
  <si>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</si>
  <si>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</si>
  <si>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</si>
  <si>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</si>
  <si>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</si>
  <si>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</si>
  <si>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</si>
  <si>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</si>
  <si>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</si>
  <si>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</si>
  <si>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</si>
  <si>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</si>
  <si>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</si>
  <si>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</si>
  <si>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</si>
  <si>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</si>
  <si>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</si>
  <si>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</si>
  <si>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</si>
  <si>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</si>
  <si>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</si>
  <si>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</si>
  <si>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</si>
  <si>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</si>
  <si>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</si>
  <si>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</si>
  <si>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</si>
  <si>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</si>
  <si>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</si>
  <si>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</si>
  <si>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</si>
  <si>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</si>
  <si>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</si>
  <si>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</si>
  <si>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</si>
  <si>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</si>
  <si>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</si>
  <si>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</si>
  <si>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</si>
  <si>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</si>
  <si>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</si>
  <si>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</si>
  <si>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</si>
  <si>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</si>
  <si>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</si>
  <si>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</si>
  <si>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</si>
  <si>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</si>
  <si>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</si>
  <si>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</si>
  <si>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</si>
  <si>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</si>
  <si>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</si>
  <si>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</si>
  <si>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</si>
  <si>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</si>
  <si>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</si>
  <si>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</si>
  <si>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</si>
  <si>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</si>
  <si>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</si>
  <si>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</si>
  <si>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</si>
  <si>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</si>
  <si>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</si>
  <si>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</si>
  <si>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</si>
  <si>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</si>
  <si>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</si>
  <si>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</si>
  <si>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</si>
  <si>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</si>
  <si>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</si>
  <si>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</si>
  <si>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</si>
  <si>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</si>
  <si>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</si>
  <si>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</si>
  <si>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</si>
  <si>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</si>
  <si>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</si>
  <si>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</si>
  <si>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</si>
  <si>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</si>
  <si>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</si>
  <si>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</si>
  <si>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</si>
  <si>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</si>
  <si>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</si>
  <si>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</si>
  <si>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</si>
  <si>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</si>
  <si>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</si>
  <si>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</si>
  <si>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</si>
  <si>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</si>
  <si>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</si>
  <si>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</si>
  <si>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</si>
  <si>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</si>
  <si>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</si>
  <si>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</si>
  <si>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</si>
  <si>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</si>
  <si>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</si>
  <si>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</si>
  <si>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</si>
  <si>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</si>
  <si>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</si>
  <si>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</si>
  <si>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</si>
  <si>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</si>
  <si>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</si>
  <si>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</si>
  <si>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</si>
  <si>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</si>
  <si>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</si>
  <si>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</si>
  <si>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</si>
  <si>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</si>
  <si>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</si>
  <si>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</si>
  <si>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</si>
  <si>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</si>
  <si>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</si>
  <si>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</si>
  <si>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</si>
  <si>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</si>
  <si>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</si>
  <si>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</si>
  <si>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</si>
  <si>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</si>
  <si>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</si>
  <si>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</si>
  <si>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</si>
  <si>
    <t>No actualizado</t>
  </si>
  <si>
    <t>Actualizado hasta 2020</t>
  </si>
  <si>
    <t xml:space="preserve">Datos inmpletados y no actualizados en su totalidad en esta sección de la web </t>
  </si>
  <si>
    <t>Esta sección se encuentra completa para mayor información a dispocisión de la ciudadanía.</t>
  </si>
  <si>
    <t>Direcciona correctamente.</t>
  </si>
  <si>
    <t>Se encuentran publicados y actualizados los del nivel central y que para las alcaldias locales esta labor se coordinara con el nivel central  para lograr tenerlos actualizados a diciembre de 2020.</t>
  </si>
  <si>
    <t>Actualizado según lo que indica la descripción.</t>
  </si>
  <si>
    <t>ACTUALIZADO PRIMER TRIMESTRE 2022.</t>
  </si>
  <si>
    <t>Formulario activo y a dispocisión de la comunidad para su servicio.</t>
  </si>
  <si>
    <t>Datos completos en su totalidad en esta sección de la página web.</t>
  </si>
  <si>
    <t>Datos inmpletados y no actualizados en su totalidad en esta sección de la web.</t>
  </si>
  <si>
    <t>Está sección está completa para que los ciudadanos puedan informarse acerca de las distintas siglas o palabras.</t>
  </si>
  <si>
    <t>Link actualizado con las noticias que se generan a partir de la labor y gestión de la Alcaldía Local de Usaquén.</t>
  </si>
  <si>
    <t>Actualizado noticias primer trimestre 2022.</t>
  </si>
  <si>
    <t>Se actualizó al vinculo propio de la sección de Gobierno.</t>
  </si>
  <si>
    <t>ACTUALIZADO CUARTO TRIMESTRE 2021.</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</si>
  <si>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</si>
  <si>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Esta sección sí corresponde a lo indicado.</t>
  </si>
  <si>
    <t xml:space="preserve">Actualizado. </t>
  </si>
  <si>
    <t>Actualizado 2022.</t>
  </si>
  <si>
    <t>No</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</si>
  <si>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desactualizado para la vigencia 2022.</t>
  </si>
  <si>
    <t>Información correctamente contenida para el servicio de información para lla ciudadanía.</t>
  </si>
  <si>
    <t>No hay ofertas disponibles.</t>
  </si>
  <si>
    <t>Listado de agremiaciones completamente diligenciados.</t>
  </si>
  <si>
    <t>Actualizado cuarto trimestre 2021.</t>
  </si>
  <si>
    <t>Actualizado primer trimestre 2022.</t>
  </si>
  <si>
    <t>Actualizado primer timestre 2022.</t>
  </si>
  <si>
    <t>Actualizado vigencia fiscal 2021.</t>
  </si>
  <si>
    <t xml:space="preserve"> ACTUALIZADO .</t>
  </si>
  <si>
    <t>PLAN DEL GASTO PUBLICO:  De acuerdo con lo establecido en el artículo 74 de la Ley 1474 de 2011 es el Plan de Acción.  El Plan general de compras es equivalente al Plan Anual de Adquisiciones (PAA), que se solicita también en la categoría 8.4 de la Res. 3564 de 2015.
Actualizado vigencia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</si>
  <si>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Actualizado vigencia 2020.</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</si>
  <si>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
Actualizado vigencia 2020.</t>
  </si>
  <si>
    <t>actualizado hasta 2020</t>
  </si>
  <si>
    <t>Actualizado 2020.</t>
  </si>
  <si>
    <t>ACTUALIZADO 2020.</t>
  </si>
  <si>
    <t>Actualizada vigencia 2020.</t>
  </si>
  <si>
    <t xml:space="preserve">Vinculo desactualizado. </t>
  </si>
  <si>
    <t>Se actualiza la información con información del Nivel Central.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</si>
  <si>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Periodo de Actualización: Cuarto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</si>
</sst>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14">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Alignment="1">
      <alignment horizontal="left"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Border="1" applyAlignment="1">
      <alignment horizontal="lef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xf numFmtId="0" fontId="0" fillId="0" borderId="5" xfId="0" applyBorder="1"/>
    <xf numFmtId="0" fontId="0" fillId="0" borderId="6"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ill="1" applyBorder="1" applyAlignment="1">
      <alignment horizontal="center" vertical="center"/>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xf numFmtId="0" fontId="0" fillId="0" borderId="5" xfId="0" applyBorder="1"/>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49" fontId="0" fillId="5" borderId="6" xfId="0" applyNumberFormat="1" applyFill="1" applyBorder="1" applyAlignment="1">
      <alignment horizontal="center" vertical="center" wrapText="1"/>
    </xf>
    <xf numFmtId="49" fontId="0" fillId="5" borderId="8" xfId="0" applyNumberFormat="1" applyFill="1" applyBorder="1" applyAlignment="1">
      <alignment horizontal="center" vertical="center" wrapText="1"/>
    </xf>
    <xf numFmtId="49" fontId="0" fillId="5" borderId="5" xfId="0" applyNumberFormat="1"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8" xfId="0" applyNumberFormat="1" applyBorder="1" applyAlignment="1">
      <alignment horizontal="center" vertical="center" wrapText="1"/>
    </xf>
    <xf numFmtId="49" fontId="0" fillId="0" borderId="5" xfId="0" applyNumberFormat="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4" fillId="0"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3" xfId="0"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83</c:v>
                </c:pt>
                <c:pt idx="1">
                  <c:v>32</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usaquen.gov.co/transparencia/organizacion/directorio-agremiaciones-asociaciones-y-otros-grupos-interes" TargetMode="External"/><Relationship Id="rId21" Type="http://schemas.openxmlformats.org/officeDocument/2006/relationships/hyperlink" Target="http://www.usaquen.gov.co/transparencia/informacion-interes/informacion-adicional"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61" Type="http://schemas.openxmlformats.org/officeDocument/2006/relationships/hyperlink" Target="http://www.usaquen.gov.co/mi-localidad/conociendo-mi-localidad/alcalde-local" TargetMode="External"/><Relationship Id="rId19" Type="http://schemas.openxmlformats.org/officeDocument/2006/relationships/hyperlink" Target="http://www.usaquen.gov.co/todas-las-noticia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10" Type="http://schemas.openxmlformats.org/officeDocument/2006/relationships/hyperlink" Target="http://www.usaquen.gov.co/transparencia"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39" Type="http://schemas.openxmlformats.org/officeDocument/2006/relationships/hyperlink" Target="http://www.gobiernobogota.gov.co/transparencia/control/informes-gestion-evaluacion-auditoria-sdg" TargetMode="External"/><Relationship Id="rId34" Type="http://schemas.openxmlformats.org/officeDocument/2006/relationships/hyperlink" Target="http://www.usaquen.gov.co/transparencia/planeacion/plane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showGridLines="0" zoomScale="93" zoomScaleNormal="93" zoomScalePageLayoutView="85" workbookViewId="0">
      <selection activeCell="A5" sqref="A5:E5"/>
    </sheetView>
  </sheetViews>
  <sheetFormatPr baseColWidth="10" defaultColWidth="9.109375" defaultRowHeight="14.4" x14ac:dyDescent="0.3"/>
  <cols>
    <col min="1" max="1" width="13.6640625" style="6" customWidth="1"/>
    <col min="2" max="2" width="18.88671875" style="14" customWidth="1"/>
    <col min="3" max="3" width="9.109375" style="1"/>
    <col min="4" max="4" width="49.44140625" style="7" customWidth="1"/>
    <col min="5" max="5" width="35.44140625" style="8" hidden="1" customWidth="1"/>
    <col min="6" max="6" width="22" hidden="1" customWidth="1"/>
    <col min="7" max="7" width="51" style="26" customWidth="1"/>
    <col min="8" max="8" width="17.33203125" style="1" customWidth="1"/>
    <col min="9" max="9" width="14.33203125" style="1" hidden="1" customWidth="1"/>
    <col min="10" max="10" width="28" style="53" customWidth="1"/>
    <col min="11" max="11" width="15.88671875" style="6" customWidth="1"/>
    <col min="12" max="12" width="8.44140625" style="6" hidden="1" customWidth="1"/>
    <col min="13" max="13" width="82.33203125" style="97" customWidth="1"/>
  </cols>
  <sheetData>
    <row r="1" spans="1:13" ht="27.75" customHeight="1" x14ac:dyDescent="0.3">
      <c r="A1" s="187" t="s">
        <v>0</v>
      </c>
      <c r="B1" s="187"/>
      <c r="C1" s="187"/>
      <c r="D1" s="187"/>
      <c r="E1" s="187"/>
      <c r="F1" s="187"/>
      <c r="G1" s="187"/>
      <c r="H1" s="187"/>
      <c r="I1" s="187"/>
      <c r="J1" s="187"/>
      <c r="K1" s="187"/>
      <c r="L1" s="187"/>
      <c r="M1" s="187"/>
    </row>
    <row r="2" spans="1:13" ht="29.4" x14ac:dyDescent="0.3">
      <c r="A2" s="187" t="s">
        <v>1</v>
      </c>
      <c r="B2" s="187"/>
      <c r="C2" s="187"/>
      <c r="D2" s="187"/>
      <c r="E2" s="187"/>
      <c r="F2" s="187"/>
      <c r="G2" s="187"/>
      <c r="H2" s="187"/>
      <c r="I2" s="187"/>
      <c r="J2" s="187"/>
      <c r="K2" s="187"/>
      <c r="L2" s="187"/>
      <c r="M2" s="187"/>
    </row>
    <row r="3" spans="1:13" ht="25.8" x14ac:dyDescent="0.3">
      <c r="A3" s="188" t="s">
        <v>2</v>
      </c>
      <c r="B3" s="188"/>
      <c r="C3" s="188"/>
      <c r="D3" s="188"/>
      <c r="E3" s="189"/>
      <c r="F3" s="189"/>
      <c r="G3" s="188"/>
      <c r="H3" s="188"/>
      <c r="I3" s="189"/>
      <c r="J3" s="188"/>
      <c r="K3" s="188"/>
      <c r="L3" s="189"/>
      <c r="M3" s="188"/>
    </row>
    <row r="4" spans="1:13" ht="25.8" x14ac:dyDescent="0.3">
      <c r="A4" s="190" t="s">
        <v>497</v>
      </c>
      <c r="B4" s="190"/>
      <c r="C4" s="190"/>
      <c r="D4" s="190"/>
      <c r="E4" s="190"/>
      <c r="F4" s="190"/>
      <c r="G4" s="190"/>
      <c r="H4" s="190"/>
      <c r="I4" s="190"/>
      <c r="J4" s="190"/>
      <c r="K4" s="190"/>
      <c r="L4" s="190"/>
      <c r="M4" s="190"/>
    </row>
    <row r="5" spans="1:13" ht="30" customHeight="1" x14ac:dyDescent="0.3">
      <c r="A5" s="184" t="s">
        <v>3</v>
      </c>
      <c r="B5" s="185"/>
      <c r="C5" s="185"/>
      <c r="D5" s="185"/>
      <c r="E5" s="186"/>
      <c r="F5" s="29" t="s">
        <v>4</v>
      </c>
      <c r="G5" s="132" t="s">
        <v>5</v>
      </c>
      <c r="H5" s="132" t="s">
        <v>6</v>
      </c>
      <c r="I5" s="182" t="s">
        <v>7</v>
      </c>
      <c r="J5" s="132" t="s">
        <v>8</v>
      </c>
      <c r="K5" s="112" t="s">
        <v>9</v>
      </c>
      <c r="L5" s="90"/>
      <c r="M5" s="29" t="s">
        <v>10</v>
      </c>
    </row>
    <row r="6" spans="1:13" s="6" customFormat="1" ht="84" customHeight="1" x14ac:dyDescent="0.3">
      <c r="A6" s="112" t="s">
        <v>11</v>
      </c>
      <c r="B6" s="55"/>
      <c r="C6" s="184" t="s">
        <v>12</v>
      </c>
      <c r="D6" s="186"/>
      <c r="E6" s="29" t="s">
        <v>13</v>
      </c>
      <c r="F6" s="29"/>
      <c r="G6" s="133"/>
      <c r="H6" s="133"/>
      <c r="I6" s="183"/>
      <c r="J6" s="133"/>
      <c r="K6" s="184" t="s">
        <v>14</v>
      </c>
      <c r="L6" s="186"/>
      <c r="M6" s="29" t="s">
        <v>15</v>
      </c>
    </row>
    <row r="7" spans="1:13" ht="9.75" customHeight="1" x14ac:dyDescent="0.3">
      <c r="A7" s="16"/>
      <c r="B7" s="56"/>
      <c r="C7" s="17"/>
      <c r="D7" s="17"/>
      <c r="E7" s="18"/>
      <c r="F7" s="19"/>
      <c r="G7" s="19"/>
      <c r="H7" s="107"/>
      <c r="I7" s="107"/>
      <c r="J7" s="107"/>
      <c r="K7" s="16"/>
      <c r="L7" s="20"/>
      <c r="M7" s="91"/>
    </row>
    <row r="8" spans="1:13" ht="80.25" customHeight="1" x14ac:dyDescent="0.3">
      <c r="A8" s="163" t="s">
        <v>16</v>
      </c>
      <c r="B8" s="164"/>
      <c r="C8" s="164"/>
      <c r="D8" s="164"/>
      <c r="E8" s="165"/>
      <c r="F8" s="11" t="s">
        <v>17</v>
      </c>
      <c r="G8" s="49" t="s">
        <v>18</v>
      </c>
      <c r="H8" s="11" t="s">
        <v>19</v>
      </c>
      <c r="I8" s="124" t="s">
        <v>20</v>
      </c>
      <c r="J8" s="50"/>
      <c r="K8" s="30" t="s">
        <v>21</v>
      </c>
      <c r="L8" s="107">
        <f t="shared" ref="L8" si="0">IF(K8="Si",1,IF(K8="No",0,"error"))</f>
        <v>1</v>
      </c>
      <c r="M8" s="98" t="s">
        <v>464</v>
      </c>
    </row>
    <row r="9" spans="1:13" ht="45" customHeight="1" x14ac:dyDescent="0.3">
      <c r="A9" s="151" t="s">
        <v>22</v>
      </c>
      <c r="B9" s="119" t="s">
        <v>23</v>
      </c>
      <c r="C9" s="10" t="s">
        <v>24</v>
      </c>
      <c r="D9" s="9" t="s">
        <v>25</v>
      </c>
      <c r="E9" s="95" t="s">
        <v>26</v>
      </c>
      <c r="F9" s="125" t="s">
        <v>27</v>
      </c>
      <c r="G9" s="160" t="s">
        <v>28</v>
      </c>
      <c r="H9" s="147" t="s">
        <v>20</v>
      </c>
      <c r="I9" s="125"/>
      <c r="J9" s="54" t="s">
        <v>29</v>
      </c>
      <c r="K9" s="30" t="s">
        <v>21</v>
      </c>
      <c r="L9" s="107">
        <f t="shared" ref="L9:L20" si="1">IF(K9="Si",1,IF(K9="No",0,"error"))</f>
        <v>1</v>
      </c>
      <c r="M9" s="130" t="s">
        <v>468</v>
      </c>
    </row>
    <row r="10" spans="1:13" ht="60.75" customHeight="1" x14ac:dyDescent="0.3">
      <c r="A10" s="152"/>
      <c r="B10" s="131"/>
      <c r="C10" s="10" t="s">
        <v>30</v>
      </c>
      <c r="D10" s="9" t="s">
        <v>31</v>
      </c>
      <c r="E10" s="95" t="s">
        <v>32</v>
      </c>
      <c r="F10" s="125"/>
      <c r="G10" s="160"/>
      <c r="H10" s="148"/>
      <c r="I10" s="125"/>
      <c r="J10" s="54" t="s">
        <v>33</v>
      </c>
      <c r="K10" s="30" t="s">
        <v>117</v>
      </c>
      <c r="L10" s="107">
        <f t="shared" si="1"/>
        <v>0</v>
      </c>
      <c r="M10" s="130"/>
    </row>
    <row r="11" spans="1:13" ht="48.75" customHeight="1" x14ac:dyDescent="0.3">
      <c r="A11" s="152"/>
      <c r="B11" s="131"/>
      <c r="C11" s="10" t="s">
        <v>34</v>
      </c>
      <c r="D11" s="9" t="s">
        <v>35</v>
      </c>
      <c r="E11" s="95"/>
      <c r="F11" s="125"/>
      <c r="G11" s="161"/>
      <c r="H11" s="148"/>
      <c r="I11" s="125"/>
      <c r="J11" s="54" t="s">
        <v>29</v>
      </c>
      <c r="K11" s="30" t="s">
        <v>36</v>
      </c>
      <c r="L11" s="107">
        <f t="shared" si="1"/>
        <v>1</v>
      </c>
      <c r="M11" s="130"/>
    </row>
    <row r="12" spans="1:13" ht="54.75" customHeight="1" x14ac:dyDescent="0.3">
      <c r="A12" s="152"/>
      <c r="B12" s="131"/>
      <c r="C12" s="10" t="s">
        <v>37</v>
      </c>
      <c r="D12" s="9" t="s">
        <v>38</v>
      </c>
      <c r="E12" s="95" t="s">
        <v>39</v>
      </c>
      <c r="F12" s="126"/>
      <c r="G12" s="28" t="s">
        <v>28</v>
      </c>
      <c r="H12" s="148"/>
      <c r="I12" s="126"/>
      <c r="J12" s="54" t="s">
        <v>460</v>
      </c>
      <c r="K12" s="30" t="s">
        <v>36</v>
      </c>
      <c r="L12" s="107">
        <f t="shared" si="1"/>
        <v>1</v>
      </c>
      <c r="M12" s="99" t="s">
        <v>467</v>
      </c>
    </row>
    <row r="13" spans="1:13" ht="81" customHeight="1" x14ac:dyDescent="0.3">
      <c r="A13" s="152"/>
      <c r="B13" s="120"/>
      <c r="C13" s="10" t="s">
        <v>40</v>
      </c>
      <c r="D13" s="9" t="s">
        <v>41</v>
      </c>
      <c r="E13" s="95" t="s">
        <v>42</v>
      </c>
      <c r="F13" s="124" t="s">
        <v>27</v>
      </c>
      <c r="G13" s="28" t="s">
        <v>43</v>
      </c>
      <c r="H13" s="148"/>
      <c r="I13" s="124" t="s">
        <v>20</v>
      </c>
      <c r="J13" s="54" t="s">
        <v>29</v>
      </c>
      <c r="K13" s="30" t="s">
        <v>36</v>
      </c>
      <c r="L13" s="107">
        <f t="shared" si="1"/>
        <v>1</v>
      </c>
      <c r="M13" s="95" t="s">
        <v>466</v>
      </c>
    </row>
    <row r="14" spans="1:13" ht="66.75" customHeight="1" x14ac:dyDescent="0.3">
      <c r="A14" s="152"/>
      <c r="B14" s="119" t="s">
        <v>44</v>
      </c>
      <c r="C14" s="10" t="s">
        <v>45</v>
      </c>
      <c r="D14" s="9" t="s">
        <v>46</v>
      </c>
      <c r="E14" s="95" t="s">
        <v>47</v>
      </c>
      <c r="F14" s="125"/>
      <c r="G14" s="21" t="s">
        <v>28</v>
      </c>
      <c r="H14" s="149"/>
      <c r="I14" s="166"/>
      <c r="J14" s="54" t="s">
        <v>29</v>
      </c>
      <c r="K14" s="30" t="s">
        <v>36</v>
      </c>
      <c r="L14" s="107">
        <f t="shared" si="1"/>
        <v>1</v>
      </c>
      <c r="M14" s="77" t="s">
        <v>48</v>
      </c>
    </row>
    <row r="15" spans="1:13" ht="28.8" x14ac:dyDescent="0.3">
      <c r="A15" s="152"/>
      <c r="B15" s="131"/>
      <c r="C15" s="10" t="s">
        <v>45</v>
      </c>
      <c r="D15" s="9" t="s">
        <v>49</v>
      </c>
      <c r="E15" s="119" t="s">
        <v>50</v>
      </c>
      <c r="F15" s="125"/>
      <c r="G15" s="162" t="s">
        <v>51</v>
      </c>
      <c r="H15" s="9" t="s">
        <v>19</v>
      </c>
      <c r="I15" s="166"/>
      <c r="J15" s="9"/>
      <c r="K15" s="30" t="s">
        <v>36</v>
      </c>
      <c r="L15" s="107">
        <f t="shared" si="1"/>
        <v>1</v>
      </c>
      <c r="M15" s="203" t="s">
        <v>465</v>
      </c>
    </row>
    <row r="16" spans="1:13" ht="28.8" x14ac:dyDescent="0.3">
      <c r="A16" s="152"/>
      <c r="B16" s="131"/>
      <c r="C16" s="10" t="s">
        <v>45</v>
      </c>
      <c r="D16" s="9" t="s">
        <v>52</v>
      </c>
      <c r="E16" s="120"/>
      <c r="F16" s="126"/>
      <c r="G16" s="130"/>
      <c r="H16" s="9" t="s">
        <v>19</v>
      </c>
      <c r="I16" s="167"/>
      <c r="J16" s="9"/>
      <c r="K16" s="30" t="s">
        <v>36</v>
      </c>
      <c r="L16" s="103">
        <f t="shared" si="1"/>
        <v>1</v>
      </c>
      <c r="M16" s="203"/>
    </row>
    <row r="17" spans="1:13" ht="43.2" x14ac:dyDescent="0.3">
      <c r="A17" s="152"/>
      <c r="B17" s="120"/>
      <c r="C17" s="10" t="s">
        <v>45</v>
      </c>
      <c r="D17" s="9" t="s">
        <v>53</v>
      </c>
      <c r="E17" s="95" t="s">
        <v>54</v>
      </c>
      <c r="F17" s="124" t="s">
        <v>55</v>
      </c>
      <c r="G17" s="130"/>
      <c r="H17" s="9" t="s">
        <v>19</v>
      </c>
      <c r="I17" s="124" t="s">
        <v>56</v>
      </c>
      <c r="J17" s="9"/>
      <c r="K17" s="30" t="s">
        <v>36</v>
      </c>
      <c r="L17" s="30">
        <f t="shared" si="1"/>
        <v>1</v>
      </c>
      <c r="M17" s="203"/>
    </row>
    <row r="18" spans="1:13" ht="70.5" customHeight="1" x14ac:dyDescent="0.3">
      <c r="A18" s="152"/>
      <c r="B18" s="119" t="s">
        <v>57</v>
      </c>
      <c r="C18" s="10" t="s">
        <v>45</v>
      </c>
      <c r="D18" s="9" t="s">
        <v>58</v>
      </c>
      <c r="E18" s="95"/>
      <c r="F18" s="125"/>
      <c r="G18" s="121" t="s">
        <v>59</v>
      </c>
      <c r="H18" s="147" t="s">
        <v>60</v>
      </c>
      <c r="I18" s="125"/>
      <c r="J18" s="60" t="s">
        <v>29</v>
      </c>
      <c r="K18" s="30" t="s">
        <v>36</v>
      </c>
      <c r="L18" s="30">
        <f t="shared" si="1"/>
        <v>1</v>
      </c>
      <c r="M18" s="131" t="s">
        <v>61</v>
      </c>
    </row>
    <row r="19" spans="1:13" ht="72" customHeight="1" x14ac:dyDescent="0.3">
      <c r="A19" s="152"/>
      <c r="B19" s="131"/>
      <c r="C19" s="10" t="s">
        <v>45</v>
      </c>
      <c r="D19" s="9" t="s">
        <v>62</v>
      </c>
      <c r="E19" s="9"/>
      <c r="F19" s="125"/>
      <c r="G19" s="122"/>
      <c r="H19" s="148"/>
      <c r="I19" s="125"/>
      <c r="J19" s="54" t="s">
        <v>29</v>
      </c>
      <c r="K19" s="30" t="s">
        <v>36</v>
      </c>
      <c r="L19" s="30">
        <f t="shared" si="1"/>
        <v>1</v>
      </c>
      <c r="M19" s="131"/>
    </row>
    <row r="20" spans="1:13" ht="60.75" customHeight="1" x14ac:dyDescent="0.3">
      <c r="A20" s="152"/>
      <c r="B20" s="131"/>
      <c r="C20" s="10" t="s">
        <v>45</v>
      </c>
      <c r="D20" s="9" t="s">
        <v>63</v>
      </c>
      <c r="E20" s="9"/>
      <c r="F20" s="126"/>
      <c r="G20" s="122"/>
      <c r="H20" s="148"/>
      <c r="I20" s="126"/>
      <c r="J20" s="54" t="s">
        <v>29</v>
      </c>
      <c r="K20" s="30" t="s">
        <v>36</v>
      </c>
      <c r="L20" s="30">
        <f t="shared" si="1"/>
        <v>1</v>
      </c>
      <c r="M20" s="131"/>
    </row>
    <row r="21" spans="1:13" ht="162" customHeight="1" x14ac:dyDescent="0.3">
      <c r="A21" s="152"/>
      <c r="B21" s="120"/>
      <c r="C21" s="10" t="s">
        <v>45</v>
      </c>
      <c r="D21" s="9" t="s">
        <v>64</v>
      </c>
      <c r="E21" s="9"/>
      <c r="F21" s="100" t="s">
        <v>65</v>
      </c>
      <c r="G21" s="123"/>
      <c r="H21" s="149"/>
      <c r="I21" s="100" t="s">
        <v>66</v>
      </c>
      <c r="J21" s="54" t="s">
        <v>29</v>
      </c>
      <c r="K21" s="30" t="s">
        <v>36</v>
      </c>
      <c r="L21" s="103">
        <f>IF(K21="Si",1,IF(K21="No",0,"error"))</f>
        <v>1</v>
      </c>
      <c r="M21" s="120"/>
    </row>
    <row r="22" spans="1:13" ht="131.25" customHeight="1" x14ac:dyDescent="0.3">
      <c r="A22" s="153"/>
      <c r="B22" s="98" t="s">
        <v>67</v>
      </c>
      <c r="C22" s="23" t="s">
        <v>45</v>
      </c>
      <c r="D22" s="98" t="s">
        <v>68</v>
      </c>
      <c r="E22" s="98" t="s">
        <v>69</v>
      </c>
      <c r="F22" s="124" t="s">
        <v>70</v>
      </c>
      <c r="G22" s="109" t="s">
        <v>71</v>
      </c>
      <c r="H22" s="54" t="s">
        <v>72</v>
      </c>
      <c r="I22" s="50" t="s">
        <v>73</v>
      </c>
      <c r="J22" s="54" t="s">
        <v>29</v>
      </c>
      <c r="K22" s="30" t="s">
        <v>36</v>
      </c>
      <c r="L22" s="103">
        <f t="shared" ref="L22:L29" si="2">IF(K22="Si",1,IF(K22="No",0,"error"))</f>
        <v>1</v>
      </c>
      <c r="M22" s="95" t="s">
        <v>464</v>
      </c>
    </row>
    <row r="23" spans="1:13" ht="89.25" customHeight="1" x14ac:dyDescent="0.3">
      <c r="A23" s="151" t="s">
        <v>74</v>
      </c>
      <c r="B23" s="119" t="s">
        <v>75</v>
      </c>
      <c r="C23" s="10" t="s">
        <v>45</v>
      </c>
      <c r="D23" s="9" t="s">
        <v>76</v>
      </c>
      <c r="E23" s="119" t="s">
        <v>77</v>
      </c>
      <c r="F23" s="126"/>
      <c r="G23" s="174" t="s">
        <v>78</v>
      </c>
      <c r="H23" s="54" t="s">
        <v>72</v>
      </c>
      <c r="I23" s="50" t="s">
        <v>73</v>
      </c>
      <c r="J23" s="54" t="s">
        <v>29</v>
      </c>
      <c r="K23" s="30" t="s">
        <v>36</v>
      </c>
      <c r="L23" s="103">
        <f t="shared" si="2"/>
        <v>1</v>
      </c>
      <c r="M23" s="119" t="s">
        <v>463</v>
      </c>
    </row>
    <row r="24" spans="1:13" ht="267" customHeight="1" x14ac:dyDescent="0.3">
      <c r="A24" s="152"/>
      <c r="B24" s="120"/>
      <c r="C24" s="10" t="s">
        <v>45</v>
      </c>
      <c r="D24" s="10" t="s">
        <v>79</v>
      </c>
      <c r="E24" s="120"/>
      <c r="F24" s="3"/>
      <c r="G24" s="175"/>
      <c r="H24" s="54" t="s">
        <v>80</v>
      </c>
      <c r="I24" s="50" t="s">
        <v>81</v>
      </c>
      <c r="J24" s="54" t="s">
        <v>29</v>
      </c>
      <c r="K24" s="30" t="s">
        <v>36</v>
      </c>
      <c r="L24" s="103">
        <f t="shared" si="2"/>
        <v>1</v>
      </c>
      <c r="M24" s="120"/>
    </row>
    <row r="25" spans="1:13" ht="110.25" customHeight="1" x14ac:dyDescent="0.3">
      <c r="A25" s="152"/>
      <c r="B25" s="95" t="s">
        <v>82</v>
      </c>
      <c r="C25" s="10" t="s">
        <v>45</v>
      </c>
      <c r="D25" s="9" t="s">
        <v>83</v>
      </c>
      <c r="E25" s="95" t="s">
        <v>84</v>
      </c>
      <c r="F25" s="9"/>
      <c r="G25" s="21" t="s">
        <v>85</v>
      </c>
      <c r="H25" s="50" t="s">
        <v>86</v>
      </c>
      <c r="I25" s="50" t="s">
        <v>81</v>
      </c>
      <c r="J25" s="50"/>
      <c r="K25" s="30" t="s">
        <v>36</v>
      </c>
      <c r="L25" s="103">
        <f t="shared" si="2"/>
        <v>1</v>
      </c>
      <c r="M25" s="95" t="s">
        <v>462</v>
      </c>
    </row>
    <row r="26" spans="1:13" ht="180" customHeight="1" x14ac:dyDescent="0.3">
      <c r="A26" s="152"/>
      <c r="B26" s="95" t="s">
        <v>87</v>
      </c>
      <c r="C26" s="10" t="s">
        <v>45</v>
      </c>
      <c r="D26" s="9" t="s">
        <v>88</v>
      </c>
      <c r="E26" s="95"/>
      <c r="F26" s="50"/>
      <c r="G26" s="109" t="s">
        <v>89</v>
      </c>
      <c r="H26" s="50" t="s">
        <v>19</v>
      </c>
      <c r="I26" s="50" t="s">
        <v>73</v>
      </c>
      <c r="J26" s="50"/>
      <c r="K26" s="30" t="s">
        <v>36</v>
      </c>
      <c r="L26" s="103">
        <f t="shared" si="2"/>
        <v>1</v>
      </c>
      <c r="M26" s="98" t="s">
        <v>90</v>
      </c>
    </row>
    <row r="27" spans="1:13" ht="86.4" x14ac:dyDescent="0.3">
      <c r="A27" s="152"/>
      <c r="B27" s="95" t="s">
        <v>91</v>
      </c>
      <c r="C27" s="10" t="s">
        <v>45</v>
      </c>
      <c r="D27" s="9" t="s">
        <v>92</v>
      </c>
      <c r="E27" s="95" t="s">
        <v>93</v>
      </c>
      <c r="F27" s="9"/>
      <c r="G27" s="116" t="s">
        <v>94</v>
      </c>
      <c r="H27" s="54" t="s">
        <v>20</v>
      </c>
      <c r="I27" s="50" t="s">
        <v>73</v>
      </c>
      <c r="J27" s="54" t="s">
        <v>29</v>
      </c>
      <c r="K27" s="30" t="s">
        <v>36</v>
      </c>
      <c r="L27" s="103">
        <f t="shared" si="2"/>
        <v>1</v>
      </c>
      <c r="M27" s="98" t="s">
        <v>461</v>
      </c>
    </row>
    <row r="28" spans="1:13" ht="79.5" customHeight="1" x14ac:dyDescent="0.3">
      <c r="A28" s="152"/>
      <c r="B28" s="95" t="s">
        <v>95</v>
      </c>
      <c r="C28" s="10" t="s">
        <v>45</v>
      </c>
      <c r="D28" s="9" t="s">
        <v>96</v>
      </c>
      <c r="E28" s="95"/>
      <c r="F28" s="9"/>
      <c r="G28" s="28" t="s">
        <v>97</v>
      </c>
      <c r="H28" s="54" t="s">
        <v>98</v>
      </c>
      <c r="I28" s="50" t="s">
        <v>81</v>
      </c>
      <c r="J28" s="54" t="s">
        <v>29</v>
      </c>
      <c r="K28" s="30" t="s">
        <v>36</v>
      </c>
      <c r="L28" s="103">
        <f t="shared" si="2"/>
        <v>1</v>
      </c>
      <c r="M28" s="95" t="s">
        <v>469</v>
      </c>
    </row>
    <row r="29" spans="1:13" ht="177" customHeight="1" x14ac:dyDescent="0.3">
      <c r="A29" s="152"/>
      <c r="B29" s="95" t="s">
        <v>99</v>
      </c>
      <c r="C29" s="10" t="s">
        <v>45</v>
      </c>
      <c r="D29" s="9" t="s">
        <v>100</v>
      </c>
      <c r="E29" s="95"/>
      <c r="F29" s="9"/>
      <c r="G29" s="28" t="s">
        <v>101</v>
      </c>
      <c r="H29" s="50" t="s">
        <v>102</v>
      </c>
      <c r="I29" s="50" t="s">
        <v>81</v>
      </c>
      <c r="J29" s="50"/>
      <c r="K29" s="30" t="s">
        <v>36</v>
      </c>
      <c r="L29" s="103">
        <f t="shared" si="2"/>
        <v>1</v>
      </c>
      <c r="M29" s="95" t="s">
        <v>470</v>
      </c>
    </row>
    <row r="30" spans="1:13" ht="57.6" x14ac:dyDescent="0.3">
      <c r="A30" s="152"/>
      <c r="B30" s="95" t="s">
        <v>103</v>
      </c>
      <c r="C30" s="10" t="s">
        <v>45</v>
      </c>
      <c r="D30" s="9" t="s">
        <v>104</v>
      </c>
      <c r="E30" s="99"/>
      <c r="F30" s="101" t="s">
        <v>105</v>
      </c>
      <c r="G30" s="21" t="s">
        <v>106</v>
      </c>
      <c r="H30" s="50" t="s">
        <v>102</v>
      </c>
      <c r="I30" s="50" t="s">
        <v>81</v>
      </c>
      <c r="J30" s="74"/>
      <c r="K30" s="30" t="s">
        <v>36</v>
      </c>
      <c r="L30" s="103">
        <f>IF(K30="Si",1,IF(K30="No",0,"error"))</f>
        <v>1</v>
      </c>
      <c r="M30" s="95" t="s">
        <v>471</v>
      </c>
    </row>
    <row r="31" spans="1:13" ht="100.8" x14ac:dyDescent="0.3">
      <c r="A31" s="152"/>
      <c r="B31" s="95" t="s">
        <v>107</v>
      </c>
      <c r="C31" s="10" t="s">
        <v>45</v>
      </c>
      <c r="D31" s="9" t="s">
        <v>108</v>
      </c>
      <c r="E31" s="95"/>
      <c r="F31" s="50" t="s">
        <v>109</v>
      </c>
      <c r="G31" s="109" t="s">
        <v>110</v>
      </c>
      <c r="H31" s="54" t="s">
        <v>111</v>
      </c>
      <c r="I31" s="50" t="s">
        <v>81</v>
      </c>
      <c r="J31" s="54" t="s">
        <v>29</v>
      </c>
      <c r="K31" s="30" t="s">
        <v>36</v>
      </c>
      <c r="L31" s="103">
        <f t="shared" ref="L31:L35" si="3">IF(K31="Si",1,IF(K31="No",0,"error"))</f>
        <v>1</v>
      </c>
      <c r="M31" s="95" t="s">
        <v>472</v>
      </c>
    </row>
    <row r="32" spans="1:13" ht="169.5" customHeight="1" x14ac:dyDescent="0.3">
      <c r="A32" s="153"/>
      <c r="B32" s="95" t="s">
        <v>112</v>
      </c>
      <c r="C32" s="10" t="s">
        <v>45</v>
      </c>
      <c r="D32" s="9" t="s">
        <v>113</v>
      </c>
      <c r="E32" s="95" t="s">
        <v>114</v>
      </c>
      <c r="F32" s="50"/>
      <c r="G32" s="28" t="s">
        <v>115</v>
      </c>
      <c r="H32" s="54" t="s">
        <v>116</v>
      </c>
      <c r="I32" s="50" t="s">
        <v>116</v>
      </c>
      <c r="J32" s="54" t="s">
        <v>29</v>
      </c>
      <c r="K32" s="30" t="s">
        <v>117</v>
      </c>
      <c r="L32" s="103">
        <f t="shared" si="3"/>
        <v>0</v>
      </c>
      <c r="M32" s="95" t="s">
        <v>473</v>
      </c>
    </row>
    <row r="33" spans="1:13" ht="244.5" customHeight="1" x14ac:dyDescent="0.3">
      <c r="A33" s="151" t="s">
        <v>118</v>
      </c>
      <c r="B33" s="95" t="s">
        <v>119</v>
      </c>
      <c r="C33" s="10" t="s">
        <v>45</v>
      </c>
      <c r="D33" s="9" t="s">
        <v>120</v>
      </c>
      <c r="E33" s="95"/>
      <c r="F33" s="50" t="s">
        <v>27</v>
      </c>
      <c r="G33" s="28" t="s">
        <v>121</v>
      </c>
      <c r="H33" s="54" t="s">
        <v>122</v>
      </c>
      <c r="I33" s="50" t="s">
        <v>73</v>
      </c>
      <c r="J33" s="54" t="s">
        <v>29</v>
      </c>
      <c r="K33" s="30" t="s">
        <v>36</v>
      </c>
      <c r="L33" s="103">
        <f t="shared" si="3"/>
        <v>1</v>
      </c>
      <c r="M33" s="95" t="s">
        <v>474</v>
      </c>
    </row>
    <row r="34" spans="1:13" ht="99" customHeight="1" x14ac:dyDescent="0.3">
      <c r="A34" s="152"/>
      <c r="B34" s="95" t="s">
        <v>123</v>
      </c>
      <c r="C34" s="10" t="s">
        <v>45</v>
      </c>
      <c r="D34" s="9" t="s">
        <v>124</v>
      </c>
      <c r="E34" s="95"/>
      <c r="F34" s="50" t="s">
        <v>125</v>
      </c>
      <c r="G34" s="109" t="s">
        <v>126</v>
      </c>
      <c r="H34" s="54" t="s">
        <v>116</v>
      </c>
      <c r="I34" s="50" t="s">
        <v>116</v>
      </c>
      <c r="J34" s="54" t="s">
        <v>29</v>
      </c>
      <c r="K34" s="30" t="s">
        <v>36</v>
      </c>
      <c r="L34" s="103">
        <f t="shared" si="3"/>
        <v>1</v>
      </c>
      <c r="M34" s="95" t="s">
        <v>475</v>
      </c>
    </row>
    <row r="35" spans="1:13" ht="114" customHeight="1" x14ac:dyDescent="0.3">
      <c r="A35" s="152"/>
      <c r="B35" s="95" t="s">
        <v>127</v>
      </c>
      <c r="C35" s="10" t="s">
        <v>45</v>
      </c>
      <c r="D35" s="9" t="s">
        <v>128</v>
      </c>
      <c r="E35" s="95"/>
      <c r="F35" s="9" t="s">
        <v>27</v>
      </c>
      <c r="G35" s="28" t="s">
        <v>129</v>
      </c>
      <c r="H35" s="86" t="s">
        <v>130</v>
      </c>
      <c r="I35" s="9" t="s">
        <v>131</v>
      </c>
      <c r="J35" s="54" t="s">
        <v>29</v>
      </c>
      <c r="K35" s="30" t="s">
        <v>36</v>
      </c>
      <c r="L35" s="103">
        <f t="shared" si="3"/>
        <v>1</v>
      </c>
      <c r="M35" s="98" t="s">
        <v>476</v>
      </c>
    </row>
    <row r="36" spans="1:13" ht="57" customHeight="1" x14ac:dyDescent="0.3">
      <c r="A36" s="152"/>
      <c r="B36" s="119" t="s">
        <v>132</v>
      </c>
      <c r="C36" s="10" t="s">
        <v>45</v>
      </c>
      <c r="D36" s="9" t="s">
        <v>133</v>
      </c>
      <c r="E36" s="25" t="s">
        <v>134</v>
      </c>
      <c r="F36" s="39"/>
      <c r="G36" s="121" t="s">
        <v>135</v>
      </c>
      <c r="H36" s="191" t="s">
        <v>136</v>
      </c>
      <c r="I36" s="117"/>
      <c r="J36" s="58" t="s">
        <v>29</v>
      </c>
      <c r="K36" s="32"/>
      <c r="L36" s="103"/>
      <c r="M36" s="119" t="s">
        <v>477</v>
      </c>
    </row>
    <row r="37" spans="1:13" ht="63" customHeight="1" x14ac:dyDescent="0.3">
      <c r="A37" s="152"/>
      <c r="B37" s="131"/>
      <c r="C37" s="10" t="s">
        <v>45</v>
      </c>
      <c r="D37" s="9" t="s">
        <v>137</v>
      </c>
      <c r="E37" s="25"/>
      <c r="F37" s="27"/>
      <c r="G37" s="122"/>
      <c r="H37" s="191"/>
      <c r="I37" s="118"/>
      <c r="J37" s="54" t="s">
        <v>29</v>
      </c>
      <c r="K37" s="30" t="s">
        <v>36</v>
      </c>
      <c r="L37" s="103">
        <f t="shared" ref="L37:L38" si="4">IF(K37="Si",1,IF(K37="No",0,"error"))</f>
        <v>1</v>
      </c>
      <c r="M37" s="193"/>
    </row>
    <row r="38" spans="1:13" ht="60" customHeight="1" x14ac:dyDescent="0.3">
      <c r="A38" s="152"/>
      <c r="B38" s="120"/>
      <c r="C38" s="10" t="s">
        <v>45</v>
      </c>
      <c r="D38" s="9" t="s">
        <v>138</v>
      </c>
      <c r="E38" s="27"/>
      <c r="F38" s="11" t="s">
        <v>139</v>
      </c>
      <c r="G38" s="123"/>
      <c r="H38" s="191"/>
      <c r="I38" s="11" t="s">
        <v>73</v>
      </c>
      <c r="J38" s="54" t="s">
        <v>29</v>
      </c>
      <c r="K38" s="30" t="s">
        <v>36</v>
      </c>
      <c r="L38" s="30">
        <f t="shared" si="4"/>
        <v>1</v>
      </c>
      <c r="M38" s="194"/>
    </row>
    <row r="39" spans="1:13" ht="30" customHeight="1" x14ac:dyDescent="0.3">
      <c r="A39" s="152"/>
      <c r="B39" s="119" t="s">
        <v>140</v>
      </c>
      <c r="C39" s="50" t="s">
        <v>45</v>
      </c>
      <c r="D39" s="95" t="s">
        <v>141</v>
      </c>
      <c r="E39" s="11" t="s">
        <v>142</v>
      </c>
      <c r="F39" s="25"/>
      <c r="G39" s="121" t="s">
        <v>143</v>
      </c>
      <c r="H39" s="147" t="s">
        <v>144</v>
      </c>
      <c r="I39" s="117"/>
      <c r="J39" s="59" t="s">
        <v>29</v>
      </c>
      <c r="K39" s="30" t="s">
        <v>478</v>
      </c>
      <c r="L39" s="30">
        <v>1</v>
      </c>
      <c r="M39" s="119" t="s">
        <v>479</v>
      </c>
    </row>
    <row r="40" spans="1:13" ht="30" customHeight="1" x14ac:dyDescent="0.3">
      <c r="A40" s="152"/>
      <c r="B40" s="131"/>
      <c r="C40" s="50" t="s">
        <v>45</v>
      </c>
      <c r="D40" s="95" t="s">
        <v>145</v>
      </c>
      <c r="E40" s="25"/>
      <c r="F40" s="25"/>
      <c r="G40" s="122"/>
      <c r="H40" s="148"/>
      <c r="I40" s="117"/>
      <c r="J40" s="60" t="s">
        <v>29</v>
      </c>
      <c r="K40" s="30" t="s">
        <v>478</v>
      </c>
      <c r="L40" s="30">
        <f t="shared" ref="L40:L53" si="5">IF(K40="Si",1,IF(K40="No",0,"error"))</f>
        <v>0</v>
      </c>
      <c r="M40" s="131"/>
    </row>
    <row r="41" spans="1:13" ht="15" customHeight="1" x14ac:dyDescent="0.3">
      <c r="A41" s="152"/>
      <c r="B41" s="131"/>
      <c r="C41" s="50" t="s">
        <v>24</v>
      </c>
      <c r="D41" s="95" t="s">
        <v>146</v>
      </c>
      <c r="E41" s="25"/>
      <c r="F41" s="25"/>
      <c r="G41" s="122"/>
      <c r="H41" s="148"/>
      <c r="I41" s="117"/>
      <c r="J41" s="54" t="s">
        <v>29</v>
      </c>
      <c r="K41" s="30" t="s">
        <v>478</v>
      </c>
      <c r="L41" s="30">
        <f t="shared" si="5"/>
        <v>0</v>
      </c>
      <c r="M41" s="131"/>
    </row>
    <row r="42" spans="1:13" ht="30" customHeight="1" x14ac:dyDescent="0.3">
      <c r="A42" s="152"/>
      <c r="B42" s="131"/>
      <c r="C42" s="50" t="s">
        <v>30</v>
      </c>
      <c r="D42" s="95" t="s">
        <v>147</v>
      </c>
      <c r="E42" s="25"/>
      <c r="F42" s="25"/>
      <c r="G42" s="122"/>
      <c r="H42" s="148"/>
      <c r="I42" s="117"/>
      <c r="J42" s="54" t="s">
        <v>29</v>
      </c>
      <c r="K42" s="30" t="s">
        <v>478</v>
      </c>
      <c r="L42" s="30">
        <f t="shared" si="5"/>
        <v>0</v>
      </c>
      <c r="M42" s="131"/>
    </row>
    <row r="43" spans="1:13" ht="30" customHeight="1" x14ac:dyDescent="0.3">
      <c r="A43" s="152"/>
      <c r="B43" s="131"/>
      <c r="C43" s="50" t="s">
        <v>34</v>
      </c>
      <c r="D43" s="95" t="s">
        <v>148</v>
      </c>
      <c r="E43" s="25"/>
      <c r="F43" s="25"/>
      <c r="G43" s="122"/>
      <c r="H43" s="148"/>
      <c r="I43" s="117"/>
      <c r="J43" s="54" t="s">
        <v>29</v>
      </c>
      <c r="K43" s="30" t="s">
        <v>478</v>
      </c>
      <c r="L43" s="30">
        <f t="shared" si="5"/>
        <v>0</v>
      </c>
      <c r="M43" s="131"/>
    </row>
    <row r="44" spans="1:13" ht="82.5" customHeight="1" x14ac:dyDescent="0.3">
      <c r="A44" s="152"/>
      <c r="B44" s="131"/>
      <c r="C44" s="50" t="s">
        <v>37</v>
      </c>
      <c r="D44" s="95" t="s">
        <v>149</v>
      </c>
      <c r="E44" s="25"/>
      <c r="F44" s="25"/>
      <c r="G44" s="122"/>
      <c r="H44" s="148"/>
      <c r="I44" s="117"/>
      <c r="J44" s="54" t="s">
        <v>29</v>
      </c>
      <c r="K44" s="30" t="s">
        <v>478</v>
      </c>
      <c r="L44" s="30">
        <f t="shared" si="5"/>
        <v>0</v>
      </c>
      <c r="M44" s="131"/>
    </row>
    <row r="45" spans="1:13" ht="30" customHeight="1" x14ac:dyDescent="0.3">
      <c r="A45" s="152"/>
      <c r="B45" s="131"/>
      <c r="C45" s="50" t="s">
        <v>40</v>
      </c>
      <c r="D45" s="95" t="s">
        <v>150</v>
      </c>
      <c r="E45" s="25"/>
      <c r="F45" s="25"/>
      <c r="G45" s="122"/>
      <c r="H45" s="148"/>
      <c r="I45" s="117"/>
      <c r="J45" s="54" t="s">
        <v>29</v>
      </c>
      <c r="K45" s="30" t="s">
        <v>478</v>
      </c>
      <c r="L45" s="30">
        <f t="shared" si="5"/>
        <v>0</v>
      </c>
      <c r="M45" s="131"/>
    </row>
    <row r="46" spans="1:13" ht="15" customHeight="1" x14ac:dyDescent="0.3">
      <c r="A46" s="152"/>
      <c r="B46" s="131"/>
      <c r="C46" s="50" t="s">
        <v>151</v>
      </c>
      <c r="D46" s="95" t="s">
        <v>152</v>
      </c>
      <c r="E46" s="25"/>
      <c r="F46" s="25"/>
      <c r="G46" s="122"/>
      <c r="H46" s="148"/>
      <c r="I46" s="117"/>
      <c r="J46" s="54" t="s">
        <v>29</v>
      </c>
      <c r="K46" s="30" t="s">
        <v>478</v>
      </c>
      <c r="L46" s="30">
        <f t="shared" si="5"/>
        <v>0</v>
      </c>
      <c r="M46" s="131"/>
    </row>
    <row r="47" spans="1:13" ht="30" customHeight="1" x14ac:dyDescent="0.3">
      <c r="A47" s="152"/>
      <c r="B47" s="131"/>
      <c r="C47" s="50" t="s">
        <v>153</v>
      </c>
      <c r="D47" s="95" t="s">
        <v>154</v>
      </c>
      <c r="E47" s="25"/>
      <c r="F47" s="25"/>
      <c r="G47" s="122"/>
      <c r="H47" s="148"/>
      <c r="I47" s="117"/>
      <c r="J47" s="54" t="s">
        <v>29</v>
      </c>
      <c r="K47" s="30" t="s">
        <v>478</v>
      </c>
      <c r="L47" s="30">
        <f t="shared" si="5"/>
        <v>0</v>
      </c>
      <c r="M47" s="131"/>
    </row>
    <row r="48" spans="1:13" ht="30" customHeight="1" x14ac:dyDescent="0.3">
      <c r="A48" s="152"/>
      <c r="B48" s="131"/>
      <c r="C48" s="50" t="s">
        <v>155</v>
      </c>
      <c r="D48" s="95" t="s">
        <v>156</v>
      </c>
      <c r="E48" s="25"/>
      <c r="F48" s="25"/>
      <c r="G48" s="122"/>
      <c r="H48" s="148"/>
      <c r="I48" s="117"/>
      <c r="J48" s="54" t="s">
        <v>29</v>
      </c>
      <c r="K48" s="30" t="s">
        <v>478</v>
      </c>
      <c r="L48" s="30">
        <f t="shared" si="5"/>
        <v>0</v>
      </c>
      <c r="M48" s="131"/>
    </row>
    <row r="49" spans="1:13" ht="91.5" customHeight="1" x14ac:dyDescent="0.3">
      <c r="A49" s="152"/>
      <c r="B49" s="131"/>
      <c r="C49" s="50" t="s">
        <v>157</v>
      </c>
      <c r="D49" s="95" t="s">
        <v>158</v>
      </c>
      <c r="E49" s="25"/>
      <c r="F49" s="27"/>
      <c r="G49" s="122"/>
      <c r="H49" s="148"/>
      <c r="I49" s="118"/>
      <c r="J49" s="54" t="s">
        <v>29</v>
      </c>
      <c r="K49" s="30" t="s">
        <v>478</v>
      </c>
      <c r="L49" s="30">
        <f t="shared" si="5"/>
        <v>0</v>
      </c>
      <c r="M49" s="131"/>
    </row>
    <row r="50" spans="1:13" ht="87.75" customHeight="1" x14ac:dyDescent="0.3">
      <c r="A50" s="152"/>
      <c r="B50" s="120"/>
      <c r="C50" s="50" t="s">
        <v>159</v>
      </c>
      <c r="D50" s="95" t="s">
        <v>160</v>
      </c>
      <c r="E50" s="27"/>
      <c r="F50" s="95"/>
      <c r="G50" s="123"/>
      <c r="H50" s="149"/>
      <c r="I50" s="50" t="s">
        <v>73</v>
      </c>
      <c r="J50" s="54" t="s">
        <v>29</v>
      </c>
      <c r="K50" s="30" t="s">
        <v>478</v>
      </c>
      <c r="L50" s="103">
        <f t="shared" si="5"/>
        <v>0</v>
      </c>
      <c r="M50" s="120"/>
    </row>
    <row r="51" spans="1:13" ht="75" customHeight="1" x14ac:dyDescent="0.3">
      <c r="A51" s="152"/>
      <c r="B51" s="95" t="s">
        <v>161</v>
      </c>
      <c r="C51" s="10" t="s">
        <v>45</v>
      </c>
      <c r="D51" s="9" t="s">
        <v>162</v>
      </c>
      <c r="E51" s="95"/>
      <c r="F51" s="95"/>
      <c r="G51" s="21" t="s">
        <v>163</v>
      </c>
      <c r="H51" s="54" t="s">
        <v>164</v>
      </c>
      <c r="I51" s="50" t="s">
        <v>164</v>
      </c>
      <c r="J51" s="54" t="s">
        <v>29</v>
      </c>
      <c r="K51" s="30" t="s">
        <v>36</v>
      </c>
      <c r="L51" s="103">
        <f t="shared" si="5"/>
        <v>1</v>
      </c>
      <c r="M51" s="95" t="s">
        <v>480</v>
      </c>
    </row>
    <row r="52" spans="1:13" ht="111" customHeight="1" x14ac:dyDescent="0.3">
      <c r="A52" s="152"/>
      <c r="B52" s="95" t="s">
        <v>165</v>
      </c>
      <c r="C52" s="10" t="s">
        <v>45</v>
      </c>
      <c r="D52" s="9" t="s">
        <v>166</v>
      </c>
      <c r="E52" s="95" t="s">
        <v>167</v>
      </c>
      <c r="F52" s="9"/>
      <c r="G52" s="109" t="s">
        <v>168</v>
      </c>
      <c r="H52" s="50" t="s">
        <v>19</v>
      </c>
      <c r="I52" s="50" t="s">
        <v>73</v>
      </c>
      <c r="J52" s="50"/>
      <c r="K52" s="30" t="s">
        <v>36</v>
      </c>
      <c r="L52" s="103">
        <f t="shared" si="5"/>
        <v>1</v>
      </c>
      <c r="M52" s="95" t="s">
        <v>482</v>
      </c>
    </row>
    <row r="53" spans="1:13" ht="88.5" customHeight="1" x14ac:dyDescent="0.3">
      <c r="A53" s="153"/>
      <c r="B53" s="95" t="s">
        <v>169</v>
      </c>
      <c r="C53" s="10" t="s">
        <v>45</v>
      </c>
      <c r="D53" s="9" t="s">
        <v>170</v>
      </c>
      <c r="E53" s="95" t="s">
        <v>171</v>
      </c>
      <c r="F53" s="37" t="s">
        <v>172</v>
      </c>
      <c r="G53" s="61" t="s">
        <v>173</v>
      </c>
      <c r="H53" s="54" t="s">
        <v>174</v>
      </c>
      <c r="I53" s="37"/>
      <c r="J53" s="73" t="s">
        <v>29</v>
      </c>
      <c r="K53" s="103" t="s">
        <v>36</v>
      </c>
      <c r="L53" s="103">
        <f t="shared" si="5"/>
        <v>1</v>
      </c>
      <c r="M53" s="95" t="s">
        <v>481</v>
      </c>
    </row>
    <row r="54" spans="1:13" ht="14.1" customHeight="1" x14ac:dyDescent="0.3">
      <c r="A54" s="151" t="s">
        <v>175</v>
      </c>
      <c r="B54" s="138" t="s">
        <v>176</v>
      </c>
      <c r="C54" s="62" t="s">
        <v>24</v>
      </c>
      <c r="D54" s="63" t="s">
        <v>177</v>
      </c>
      <c r="E54" s="64" t="s">
        <v>178</v>
      </c>
      <c r="F54" s="65"/>
      <c r="G54" s="141" t="s">
        <v>179</v>
      </c>
      <c r="H54" s="141" t="s">
        <v>179</v>
      </c>
      <c r="I54" s="66"/>
      <c r="J54" s="141" t="s">
        <v>179</v>
      </c>
      <c r="K54" s="141" t="s">
        <v>179</v>
      </c>
      <c r="L54" s="141" t="s">
        <v>179</v>
      </c>
      <c r="M54" s="192" t="s">
        <v>179</v>
      </c>
    </row>
    <row r="55" spans="1:13" x14ac:dyDescent="0.3">
      <c r="A55" s="152"/>
      <c r="B55" s="139"/>
      <c r="C55" s="176" t="s">
        <v>30</v>
      </c>
      <c r="D55" s="63" t="s">
        <v>180</v>
      </c>
      <c r="E55" s="65"/>
      <c r="F55" s="65"/>
      <c r="G55" s="142"/>
      <c r="H55" s="142"/>
      <c r="I55" s="66"/>
      <c r="J55" s="142"/>
      <c r="K55" s="142"/>
      <c r="L55" s="142"/>
      <c r="M55" s="193"/>
    </row>
    <row r="56" spans="1:13" x14ac:dyDescent="0.3">
      <c r="A56" s="152"/>
      <c r="B56" s="139"/>
      <c r="C56" s="177"/>
      <c r="D56" s="69" t="s">
        <v>181</v>
      </c>
      <c r="E56" s="65"/>
      <c r="F56" s="65"/>
      <c r="G56" s="142"/>
      <c r="H56" s="142"/>
      <c r="I56" s="66"/>
      <c r="J56" s="142"/>
      <c r="K56" s="142"/>
      <c r="L56" s="142"/>
      <c r="M56" s="193"/>
    </row>
    <row r="57" spans="1:13" x14ac:dyDescent="0.3">
      <c r="A57" s="152"/>
      <c r="B57" s="139"/>
      <c r="C57" s="177"/>
      <c r="D57" s="69" t="s">
        <v>182</v>
      </c>
      <c r="E57" s="65"/>
      <c r="F57" s="65"/>
      <c r="G57" s="142"/>
      <c r="H57" s="142"/>
      <c r="I57" s="66"/>
      <c r="J57" s="142"/>
      <c r="K57" s="142"/>
      <c r="L57" s="142"/>
      <c r="M57" s="193"/>
    </row>
    <row r="58" spans="1:13" ht="20.25" customHeight="1" x14ac:dyDescent="0.3">
      <c r="A58" s="152"/>
      <c r="B58" s="139"/>
      <c r="C58" s="177"/>
      <c r="D58" s="69" t="s">
        <v>183</v>
      </c>
      <c r="E58" s="65"/>
      <c r="F58" s="65"/>
      <c r="G58" s="142"/>
      <c r="H58" s="142"/>
      <c r="I58" s="66"/>
      <c r="J58" s="142"/>
      <c r="K58" s="142"/>
      <c r="L58" s="142"/>
      <c r="M58" s="193"/>
    </row>
    <row r="59" spans="1:13" ht="75" customHeight="1" x14ac:dyDescent="0.3">
      <c r="A59" s="152"/>
      <c r="B59" s="139"/>
      <c r="C59" s="178"/>
      <c r="D59" s="69" t="s">
        <v>184</v>
      </c>
      <c r="E59" s="65"/>
      <c r="F59" s="65"/>
      <c r="G59" s="142"/>
      <c r="H59" s="142"/>
      <c r="I59" s="66"/>
      <c r="J59" s="142"/>
      <c r="K59" s="142"/>
      <c r="L59" s="142"/>
      <c r="M59" s="193"/>
    </row>
    <row r="60" spans="1:13" ht="45" customHeight="1" x14ac:dyDescent="0.3">
      <c r="A60" s="152"/>
      <c r="B60" s="139"/>
      <c r="C60" s="62" t="s">
        <v>34</v>
      </c>
      <c r="D60" s="63" t="s">
        <v>185</v>
      </c>
      <c r="E60" s="65"/>
      <c r="F60" s="65"/>
      <c r="G60" s="142"/>
      <c r="H60" s="142"/>
      <c r="I60" s="66"/>
      <c r="J60" s="142"/>
      <c r="K60" s="142"/>
      <c r="L60" s="142"/>
      <c r="M60" s="193"/>
    </row>
    <row r="61" spans="1:13" ht="43.2" x14ac:dyDescent="0.3">
      <c r="A61" s="152"/>
      <c r="B61" s="139"/>
      <c r="C61" s="62" t="s">
        <v>37</v>
      </c>
      <c r="D61" s="63" t="s">
        <v>186</v>
      </c>
      <c r="E61" s="65"/>
      <c r="F61" s="65"/>
      <c r="G61" s="142"/>
      <c r="H61" s="142"/>
      <c r="I61" s="66"/>
      <c r="J61" s="142"/>
      <c r="K61" s="142"/>
      <c r="L61" s="142"/>
      <c r="M61" s="193"/>
    </row>
    <row r="62" spans="1:13" ht="30" customHeight="1" x14ac:dyDescent="0.3">
      <c r="A62" s="152"/>
      <c r="B62" s="139"/>
      <c r="C62" s="62" t="s">
        <v>40</v>
      </c>
      <c r="D62" s="63" t="s">
        <v>187</v>
      </c>
      <c r="E62" s="65"/>
      <c r="F62" s="65"/>
      <c r="G62" s="142"/>
      <c r="H62" s="142"/>
      <c r="I62" s="66"/>
      <c r="J62" s="142"/>
      <c r="K62" s="142"/>
      <c r="L62" s="142"/>
      <c r="M62" s="193"/>
    </row>
    <row r="63" spans="1:13" ht="60" customHeight="1" x14ac:dyDescent="0.3">
      <c r="A63" s="152"/>
      <c r="B63" s="139"/>
      <c r="C63" s="62" t="s">
        <v>151</v>
      </c>
      <c r="D63" s="63" t="s">
        <v>188</v>
      </c>
      <c r="E63" s="65"/>
      <c r="F63" s="65"/>
      <c r="G63" s="142"/>
      <c r="H63" s="142"/>
      <c r="I63" s="66"/>
      <c r="J63" s="142"/>
      <c r="K63" s="142"/>
      <c r="L63" s="142"/>
      <c r="M63" s="193"/>
    </row>
    <row r="64" spans="1:13" ht="90.75" customHeight="1" x14ac:dyDescent="0.3">
      <c r="A64" s="152"/>
      <c r="B64" s="139"/>
      <c r="C64" s="62" t="s">
        <v>153</v>
      </c>
      <c r="D64" s="63" t="s">
        <v>189</v>
      </c>
      <c r="E64" s="65"/>
      <c r="F64" s="65"/>
      <c r="G64" s="142"/>
      <c r="H64" s="142"/>
      <c r="I64" s="66"/>
      <c r="J64" s="142"/>
      <c r="K64" s="142"/>
      <c r="L64" s="142"/>
      <c r="M64" s="193"/>
    </row>
    <row r="65" spans="1:14" ht="57.6" x14ac:dyDescent="0.3">
      <c r="A65" s="152"/>
      <c r="B65" s="139"/>
      <c r="C65" s="67" t="s">
        <v>155</v>
      </c>
      <c r="D65" s="63" t="s">
        <v>190</v>
      </c>
      <c r="E65" s="65"/>
      <c r="F65" s="65"/>
      <c r="G65" s="142"/>
      <c r="H65" s="142"/>
      <c r="I65" s="66"/>
      <c r="J65" s="142"/>
      <c r="K65" s="142"/>
      <c r="L65" s="142"/>
      <c r="M65" s="193"/>
    </row>
    <row r="66" spans="1:14" x14ac:dyDescent="0.3">
      <c r="A66" s="152"/>
      <c r="B66" s="139"/>
      <c r="C66" s="68"/>
      <c r="D66" s="69" t="s">
        <v>191</v>
      </c>
      <c r="E66" s="65"/>
      <c r="F66" s="65"/>
      <c r="G66" s="142"/>
      <c r="H66" s="142"/>
      <c r="I66" s="66"/>
      <c r="J66" s="142"/>
      <c r="K66" s="142"/>
      <c r="L66" s="142"/>
      <c r="M66" s="193"/>
    </row>
    <row r="67" spans="1:14" x14ac:dyDescent="0.3">
      <c r="A67" s="152"/>
      <c r="B67" s="139"/>
      <c r="C67" s="68"/>
      <c r="D67" s="69" t="s">
        <v>192</v>
      </c>
      <c r="E67" s="65"/>
      <c r="F67" s="71"/>
      <c r="G67" s="142"/>
      <c r="H67" s="142"/>
      <c r="I67" s="72"/>
      <c r="J67" s="142"/>
      <c r="K67" s="142"/>
      <c r="L67" s="142"/>
      <c r="M67" s="193"/>
    </row>
    <row r="68" spans="1:14" ht="27" customHeight="1" x14ac:dyDescent="0.3">
      <c r="A68" s="152"/>
      <c r="B68" s="140"/>
      <c r="C68" s="70"/>
      <c r="D68" s="69" t="s">
        <v>193</v>
      </c>
      <c r="E68" s="71"/>
      <c r="F68" s="64" t="s">
        <v>172</v>
      </c>
      <c r="G68" s="143"/>
      <c r="H68" s="143"/>
      <c r="I68" s="64"/>
      <c r="J68" s="143"/>
      <c r="K68" s="143"/>
      <c r="L68" s="143"/>
      <c r="M68" s="194"/>
    </row>
    <row r="69" spans="1:14" ht="27" customHeight="1" x14ac:dyDescent="0.3">
      <c r="A69" s="152"/>
      <c r="B69" s="124" t="s">
        <v>194</v>
      </c>
      <c r="C69" s="179" t="s">
        <v>24</v>
      </c>
      <c r="D69" s="9" t="s">
        <v>195</v>
      </c>
      <c r="E69" s="124" t="s">
        <v>196</v>
      </c>
      <c r="F69" s="25"/>
      <c r="G69" s="121" t="s">
        <v>197</v>
      </c>
      <c r="H69" s="127" t="s">
        <v>198</v>
      </c>
      <c r="I69" s="25"/>
      <c r="J69" s="124"/>
      <c r="K69" s="30" t="s">
        <v>199</v>
      </c>
      <c r="L69" s="103">
        <f t="shared" ref="L69:L97" si="6">IF(K69="Si",1,IF(K69="No",0,"error"))</f>
        <v>1</v>
      </c>
      <c r="M69" s="119" t="s">
        <v>200</v>
      </c>
    </row>
    <row r="70" spans="1:14" ht="27" customHeight="1" x14ac:dyDescent="0.3">
      <c r="A70" s="152"/>
      <c r="B70" s="125"/>
      <c r="C70" s="180"/>
      <c r="D70" s="4" t="s">
        <v>201</v>
      </c>
      <c r="E70" s="125"/>
      <c r="F70" s="25"/>
      <c r="G70" s="122"/>
      <c r="H70" s="127"/>
      <c r="I70" s="25"/>
      <c r="J70" s="125"/>
      <c r="K70" s="30" t="s">
        <v>199</v>
      </c>
      <c r="L70" s="103">
        <f t="shared" si="6"/>
        <v>1</v>
      </c>
      <c r="M70" s="131"/>
    </row>
    <row r="71" spans="1:14" ht="27" customHeight="1" x14ac:dyDescent="0.3">
      <c r="A71" s="152"/>
      <c r="B71" s="125"/>
      <c r="C71" s="180"/>
      <c r="D71" s="4" t="s">
        <v>192</v>
      </c>
      <c r="E71" s="125"/>
      <c r="F71" s="25"/>
      <c r="G71" s="122"/>
      <c r="H71" s="127"/>
      <c r="I71" s="25"/>
      <c r="J71" s="125"/>
      <c r="K71" s="30" t="s">
        <v>36</v>
      </c>
      <c r="L71" s="103">
        <f t="shared" si="6"/>
        <v>1</v>
      </c>
      <c r="M71" s="131"/>
    </row>
    <row r="72" spans="1:14" ht="73.5" customHeight="1" x14ac:dyDescent="0.3">
      <c r="A72" s="152"/>
      <c r="B72" s="126"/>
      <c r="C72" s="181"/>
      <c r="D72" s="4" t="s">
        <v>193</v>
      </c>
      <c r="E72" s="125"/>
      <c r="F72" s="25"/>
      <c r="G72" s="122"/>
      <c r="H72" s="127"/>
      <c r="I72" s="25"/>
      <c r="J72" s="125"/>
      <c r="K72" s="102" t="s">
        <v>199</v>
      </c>
      <c r="L72" s="103">
        <f t="shared" si="6"/>
        <v>1</v>
      </c>
      <c r="M72" s="131"/>
    </row>
    <row r="73" spans="1:14" ht="57.6" x14ac:dyDescent="0.3">
      <c r="A73" s="152"/>
      <c r="B73" s="95" t="s">
        <v>202</v>
      </c>
      <c r="C73" s="10" t="s">
        <v>30</v>
      </c>
      <c r="D73" s="9" t="s">
        <v>203</v>
      </c>
      <c r="E73" s="125"/>
      <c r="F73" s="25" t="s">
        <v>172</v>
      </c>
      <c r="G73" s="122"/>
      <c r="H73" s="127"/>
      <c r="I73" s="25"/>
      <c r="J73" s="125"/>
      <c r="K73" s="102" t="s">
        <v>199</v>
      </c>
      <c r="L73" s="103">
        <f t="shared" si="6"/>
        <v>1</v>
      </c>
      <c r="M73" s="131"/>
    </row>
    <row r="74" spans="1:14" ht="50.25" customHeight="1" x14ac:dyDescent="0.3">
      <c r="A74" s="152"/>
      <c r="B74" s="95" t="s">
        <v>202</v>
      </c>
      <c r="C74" s="10" t="s">
        <v>34</v>
      </c>
      <c r="D74" s="9" t="s">
        <v>204</v>
      </c>
      <c r="E74" s="125"/>
      <c r="F74" s="27"/>
      <c r="G74" s="122"/>
      <c r="H74" s="127"/>
      <c r="I74" s="27"/>
      <c r="J74" s="125"/>
      <c r="K74" s="102" t="s">
        <v>199</v>
      </c>
      <c r="L74" s="103">
        <f t="shared" si="6"/>
        <v>1</v>
      </c>
      <c r="M74" s="131"/>
    </row>
    <row r="75" spans="1:14" ht="15" customHeight="1" x14ac:dyDescent="0.3">
      <c r="A75" s="153"/>
      <c r="B75" s="95" t="s">
        <v>205</v>
      </c>
      <c r="C75" s="10" t="s">
        <v>45</v>
      </c>
      <c r="D75" s="9" t="s">
        <v>206</v>
      </c>
      <c r="E75" s="125"/>
      <c r="F75" s="11" t="s">
        <v>207</v>
      </c>
      <c r="G75" s="122"/>
      <c r="H75" s="124"/>
      <c r="I75" s="11" t="s">
        <v>208</v>
      </c>
      <c r="J75" s="125"/>
      <c r="K75" s="104" t="s">
        <v>199</v>
      </c>
      <c r="L75" s="106">
        <f t="shared" si="6"/>
        <v>1</v>
      </c>
      <c r="M75" s="120"/>
    </row>
    <row r="76" spans="1:14" ht="130.5" customHeight="1" x14ac:dyDescent="0.3">
      <c r="A76" s="151" t="s">
        <v>209</v>
      </c>
      <c r="B76" s="95" t="s">
        <v>210</v>
      </c>
      <c r="C76" s="10" t="s">
        <v>45</v>
      </c>
      <c r="D76" s="9" t="s">
        <v>211</v>
      </c>
      <c r="E76" s="2"/>
      <c r="F76" s="9"/>
      <c r="G76" s="28" t="s">
        <v>212</v>
      </c>
      <c r="H76" s="9" t="s">
        <v>213</v>
      </c>
      <c r="I76" s="9"/>
      <c r="J76" s="15"/>
      <c r="K76" s="102" t="s">
        <v>36</v>
      </c>
      <c r="L76" s="103">
        <f t="shared" si="6"/>
        <v>1</v>
      </c>
      <c r="M76" s="95" t="s">
        <v>483</v>
      </c>
      <c r="N76" s="26"/>
    </row>
    <row r="77" spans="1:14" ht="123.75" customHeight="1" x14ac:dyDescent="0.3">
      <c r="A77" s="152"/>
      <c r="B77" s="98" t="s">
        <v>214</v>
      </c>
      <c r="C77" s="10" t="s">
        <v>45</v>
      </c>
      <c r="D77" s="9" t="s">
        <v>215</v>
      </c>
      <c r="E77" s="124" t="s">
        <v>216</v>
      </c>
      <c r="F77" s="9"/>
      <c r="G77" s="28" t="s">
        <v>217</v>
      </c>
      <c r="H77" s="9" t="s">
        <v>213</v>
      </c>
      <c r="I77" s="9"/>
      <c r="J77" s="15"/>
      <c r="K77" s="102" t="s">
        <v>36</v>
      </c>
      <c r="L77" s="103">
        <f t="shared" si="6"/>
        <v>1</v>
      </c>
      <c r="M77" s="95" t="s">
        <v>484</v>
      </c>
      <c r="N77" s="26"/>
    </row>
    <row r="78" spans="1:14" ht="135" customHeight="1" x14ac:dyDescent="0.3">
      <c r="A78" s="152"/>
      <c r="B78" s="114"/>
      <c r="C78" s="10" t="s">
        <v>45</v>
      </c>
      <c r="D78" s="9" t="s">
        <v>218</v>
      </c>
      <c r="E78" s="126"/>
      <c r="F78" s="9"/>
      <c r="G78" s="116" t="s">
        <v>217</v>
      </c>
      <c r="H78" s="9" t="s">
        <v>213</v>
      </c>
      <c r="I78" s="9"/>
      <c r="J78" s="15"/>
      <c r="K78" s="102" t="s">
        <v>36</v>
      </c>
      <c r="L78" s="103">
        <f t="shared" si="6"/>
        <v>1</v>
      </c>
      <c r="M78" s="99" t="s">
        <v>485</v>
      </c>
    </row>
    <row r="79" spans="1:14" ht="149.25" customHeight="1" x14ac:dyDescent="0.3">
      <c r="A79" s="152"/>
      <c r="B79" s="99"/>
      <c r="C79" s="10" t="s">
        <v>45</v>
      </c>
      <c r="D79" s="9" t="s">
        <v>219</v>
      </c>
      <c r="E79" s="11"/>
      <c r="F79" s="11"/>
      <c r="G79" s="48" t="s">
        <v>212</v>
      </c>
      <c r="H79" s="25" t="s">
        <v>213</v>
      </c>
      <c r="I79" s="25"/>
      <c r="J79" s="22"/>
      <c r="K79" s="110" t="s">
        <v>36</v>
      </c>
      <c r="L79" s="111">
        <f t="shared" si="6"/>
        <v>1</v>
      </c>
      <c r="M79" s="95" t="s">
        <v>486</v>
      </c>
    </row>
    <row r="80" spans="1:14" ht="126.75" customHeight="1" x14ac:dyDescent="0.3">
      <c r="A80" s="153"/>
      <c r="B80" s="95" t="s">
        <v>220</v>
      </c>
      <c r="C80" s="10" t="s">
        <v>45</v>
      </c>
      <c r="D80" s="27" t="s">
        <v>221</v>
      </c>
      <c r="E80" s="9"/>
      <c r="F80" s="108"/>
      <c r="G80" s="28" t="s">
        <v>222</v>
      </c>
      <c r="H80" s="51" t="s">
        <v>213</v>
      </c>
      <c r="I80" s="51" t="s">
        <v>223</v>
      </c>
      <c r="J80" s="113"/>
      <c r="K80" s="33" t="s">
        <v>36</v>
      </c>
      <c r="L80" s="33">
        <f t="shared" si="6"/>
        <v>1</v>
      </c>
      <c r="M80" s="92" t="s">
        <v>487</v>
      </c>
    </row>
    <row r="81" spans="1:13" ht="74.25" customHeight="1" x14ac:dyDescent="0.3">
      <c r="A81" s="151" t="s">
        <v>224</v>
      </c>
      <c r="B81" s="124" t="s">
        <v>225</v>
      </c>
      <c r="C81" s="10" t="s">
        <v>24</v>
      </c>
      <c r="D81" s="9" t="s">
        <v>226</v>
      </c>
      <c r="E81" s="127" t="s">
        <v>227</v>
      </c>
      <c r="F81" s="15"/>
      <c r="G81" s="168" t="s">
        <v>228</v>
      </c>
      <c r="H81" s="154" t="s">
        <v>229</v>
      </c>
      <c r="I81" s="35"/>
      <c r="J81" s="22"/>
      <c r="K81" s="105" t="s">
        <v>199</v>
      </c>
      <c r="L81" s="105">
        <f t="shared" si="6"/>
        <v>1</v>
      </c>
      <c r="M81" s="93" t="s">
        <v>230</v>
      </c>
    </row>
    <row r="82" spans="1:13" ht="216" customHeight="1" x14ac:dyDescent="0.3">
      <c r="A82" s="152"/>
      <c r="B82" s="125"/>
      <c r="C82" s="10" t="s">
        <v>30</v>
      </c>
      <c r="D82" s="27" t="s">
        <v>231</v>
      </c>
      <c r="E82" s="127"/>
      <c r="F82" s="101"/>
      <c r="G82" s="169"/>
      <c r="H82" s="155"/>
      <c r="I82" s="36"/>
      <c r="J82" s="50"/>
      <c r="K82" s="30" t="s">
        <v>199</v>
      </c>
      <c r="L82" s="30">
        <f t="shared" si="6"/>
        <v>1</v>
      </c>
      <c r="M82" s="94" t="s">
        <v>232</v>
      </c>
    </row>
    <row r="83" spans="1:13" ht="142.5" customHeight="1" x14ac:dyDescent="0.3">
      <c r="A83" s="152"/>
      <c r="B83" s="125"/>
      <c r="C83" s="10" t="s">
        <v>34</v>
      </c>
      <c r="D83" s="9" t="s">
        <v>233</v>
      </c>
      <c r="E83" s="127"/>
      <c r="F83" s="50"/>
      <c r="G83" s="169"/>
      <c r="H83" s="155"/>
      <c r="I83" s="50" t="s">
        <v>81</v>
      </c>
      <c r="J83" s="50"/>
      <c r="K83" s="30" t="s">
        <v>199</v>
      </c>
      <c r="L83" s="30">
        <f t="shared" si="6"/>
        <v>1</v>
      </c>
      <c r="M83" s="95" t="s">
        <v>230</v>
      </c>
    </row>
    <row r="84" spans="1:13" ht="96" customHeight="1" x14ac:dyDescent="0.3">
      <c r="A84" s="152"/>
      <c r="B84" s="125"/>
      <c r="C84" s="10" t="s">
        <v>37</v>
      </c>
      <c r="D84" s="9" t="s">
        <v>234</v>
      </c>
      <c r="E84" s="127"/>
      <c r="F84" s="15"/>
      <c r="G84" s="169"/>
      <c r="H84" s="155"/>
      <c r="I84" s="11" t="s">
        <v>20</v>
      </c>
      <c r="J84" s="15"/>
      <c r="K84" s="102" t="s">
        <v>21</v>
      </c>
      <c r="L84" s="102">
        <f t="shared" si="6"/>
        <v>1</v>
      </c>
      <c r="M84" s="95" t="s">
        <v>230</v>
      </c>
    </row>
    <row r="85" spans="1:13" ht="182.25" customHeight="1" x14ac:dyDescent="0.3">
      <c r="A85" s="152"/>
      <c r="B85" s="125"/>
      <c r="C85" s="10" t="s">
        <v>40</v>
      </c>
      <c r="D85" s="9" t="s">
        <v>235</v>
      </c>
      <c r="E85" s="127"/>
      <c r="F85" s="15"/>
      <c r="G85" s="169"/>
      <c r="H85" s="155"/>
      <c r="I85" s="27"/>
      <c r="J85" s="113"/>
      <c r="K85" s="102" t="s">
        <v>199</v>
      </c>
      <c r="L85" s="102">
        <f t="shared" si="6"/>
        <v>1</v>
      </c>
      <c r="M85" s="98" t="s">
        <v>230</v>
      </c>
    </row>
    <row r="86" spans="1:13" ht="74.25" customHeight="1" x14ac:dyDescent="0.3">
      <c r="A86" s="152"/>
      <c r="B86" s="125"/>
      <c r="C86" s="10" t="s">
        <v>151</v>
      </c>
      <c r="D86" s="9" t="s">
        <v>236</v>
      </c>
      <c r="E86" s="127"/>
      <c r="F86" s="15"/>
      <c r="G86" s="169"/>
      <c r="H86" s="155"/>
      <c r="I86" s="50" t="s">
        <v>164</v>
      </c>
      <c r="J86" s="15"/>
      <c r="K86" s="102" t="s">
        <v>199</v>
      </c>
      <c r="L86" s="102">
        <f t="shared" si="6"/>
        <v>1</v>
      </c>
      <c r="M86" s="98" t="s">
        <v>230</v>
      </c>
    </row>
    <row r="87" spans="1:13" ht="74.25" customHeight="1" x14ac:dyDescent="0.3">
      <c r="A87" s="152"/>
      <c r="B87" s="125"/>
      <c r="C87" s="10" t="s">
        <v>153</v>
      </c>
      <c r="D87" s="9" t="s">
        <v>237</v>
      </c>
      <c r="E87" s="127"/>
      <c r="F87" s="108"/>
      <c r="G87" s="169"/>
      <c r="H87" s="155"/>
      <c r="I87" s="113" t="s">
        <v>238</v>
      </c>
      <c r="J87" s="50"/>
      <c r="K87" s="31" t="s">
        <v>199</v>
      </c>
      <c r="L87" s="31">
        <f t="shared" si="6"/>
        <v>1</v>
      </c>
      <c r="M87" s="92" t="s">
        <v>230</v>
      </c>
    </row>
    <row r="88" spans="1:13" s="12" customFormat="1" ht="38.25" customHeight="1" x14ac:dyDescent="0.3">
      <c r="A88" s="152"/>
      <c r="B88" s="126"/>
      <c r="C88" s="10" t="s">
        <v>155</v>
      </c>
      <c r="D88" s="9" t="s">
        <v>239</v>
      </c>
      <c r="E88" s="127"/>
      <c r="F88" s="40" t="s">
        <v>240</v>
      </c>
      <c r="G88" s="170"/>
      <c r="H88" s="155"/>
      <c r="I88" s="34" t="s">
        <v>164</v>
      </c>
      <c r="J88" s="108"/>
      <c r="K88" s="30" t="s">
        <v>36</v>
      </c>
      <c r="L88" s="30">
        <f t="shared" si="6"/>
        <v>1</v>
      </c>
      <c r="M88" s="96" t="s">
        <v>230</v>
      </c>
    </row>
    <row r="89" spans="1:13" s="12" customFormat="1" ht="38.25" customHeight="1" x14ac:dyDescent="0.3">
      <c r="A89" s="152"/>
      <c r="B89" s="124" t="s">
        <v>241</v>
      </c>
      <c r="C89" s="10"/>
      <c r="D89" s="9" t="s">
        <v>242</v>
      </c>
      <c r="E89" s="154" t="s">
        <v>243</v>
      </c>
      <c r="F89" s="41"/>
      <c r="G89" s="144" t="s">
        <v>244</v>
      </c>
      <c r="H89" s="195" t="s">
        <v>245</v>
      </c>
      <c r="I89" s="35"/>
      <c r="J89" s="144"/>
      <c r="K89" s="30" t="s">
        <v>478</v>
      </c>
      <c r="L89" s="30">
        <f t="shared" si="6"/>
        <v>0</v>
      </c>
      <c r="M89" s="119" t="s">
        <v>488</v>
      </c>
    </row>
    <row r="90" spans="1:13" s="12" customFormat="1" ht="38.25" customHeight="1" x14ac:dyDescent="0.3">
      <c r="A90" s="152"/>
      <c r="B90" s="125"/>
      <c r="C90" s="10" t="s">
        <v>24</v>
      </c>
      <c r="D90" s="95" t="s">
        <v>246</v>
      </c>
      <c r="E90" s="155"/>
      <c r="F90" s="41"/>
      <c r="G90" s="145"/>
      <c r="H90" s="195"/>
      <c r="I90" s="35"/>
      <c r="J90" s="145"/>
      <c r="K90" s="30" t="s">
        <v>478</v>
      </c>
      <c r="L90" s="30">
        <f t="shared" si="6"/>
        <v>0</v>
      </c>
      <c r="M90" s="131"/>
    </row>
    <row r="91" spans="1:13" s="12" customFormat="1" ht="38.25" customHeight="1" x14ac:dyDescent="0.3">
      <c r="A91" s="152"/>
      <c r="B91" s="125"/>
      <c r="C91" s="10" t="s">
        <v>30</v>
      </c>
      <c r="D91" s="95" t="s">
        <v>247</v>
      </c>
      <c r="E91" s="155"/>
      <c r="F91" s="41"/>
      <c r="G91" s="145"/>
      <c r="H91" s="195"/>
      <c r="I91" s="35"/>
      <c r="J91" s="145"/>
      <c r="K91" s="30" t="s">
        <v>478</v>
      </c>
      <c r="L91" s="30">
        <f t="shared" si="6"/>
        <v>0</v>
      </c>
      <c r="M91" s="131"/>
    </row>
    <row r="92" spans="1:13" s="12" customFormat="1" ht="38.25" customHeight="1" x14ac:dyDescent="0.3">
      <c r="A92" s="152"/>
      <c r="B92" s="125"/>
      <c r="C92" s="10" t="s">
        <v>34</v>
      </c>
      <c r="D92" s="95" t="s">
        <v>248</v>
      </c>
      <c r="E92" s="155"/>
      <c r="F92" s="41"/>
      <c r="G92" s="145"/>
      <c r="H92" s="195"/>
      <c r="I92" s="35"/>
      <c r="J92" s="145"/>
      <c r="K92" s="30" t="s">
        <v>478</v>
      </c>
      <c r="L92" s="30">
        <f t="shared" si="6"/>
        <v>0</v>
      </c>
      <c r="M92" s="131"/>
    </row>
    <row r="93" spans="1:13" s="12" customFormat="1" ht="38.25" customHeight="1" x14ac:dyDescent="0.3">
      <c r="A93" s="152"/>
      <c r="B93" s="125"/>
      <c r="C93" s="10" t="s">
        <v>37</v>
      </c>
      <c r="D93" s="95" t="s">
        <v>249</v>
      </c>
      <c r="E93" s="155"/>
      <c r="F93" s="41"/>
      <c r="G93" s="145"/>
      <c r="H93" s="195"/>
      <c r="I93" s="35"/>
      <c r="J93" s="145"/>
      <c r="K93" s="30" t="s">
        <v>478</v>
      </c>
      <c r="L93" s="30">
        <f t="shared" si="6"/>
        <v>0</v>
      </c>
      <c r="M93" s="131"/>
    </row>
    <row r="94" spans="1:13" ht="38.25" customHeight="1" x14ac:dyDescent="0.3">
      <c r="A94" s="152"/>
      <c r="B94" s="125"/>
      <c r="C94" s="10" t="s">
        <v>40</v>
      </c>
      <c r="D94" s="95" t="s">
        <v>250</v>
      </c>
      <c r="E94" s="155"/>
      <c r="F94" s="42"/>
      <c r="G94" s="145"/>
      <c r="H94" s="195"/>
      <c r="I94" s="36"/>
      <c r="J94" s="145"/>
      <c r="K94" s="30" t="s">
        <v>478</v>
      </c>
      <c r="L94" s="30">
        <f t="shared" si="6"/>
        <v>0</v>
      </c>
      <c r="M94" s="131"/>
    </row>
    <row r="95" spans="1:13" ht="105" customHeight="1" x14ac:dyDescent="0.3">
      <c r="A95" s="152"/>
      <c r="B95" s="126"/>
      <c r="C95" s="10" t="s">
        <v>151</v>
      </c>
      <c r="D95" s="9" t="s">
        <v>251</v>
      </c>
      <c r="E95" s="156"/>
      <c r="F95" s="50" t="s">
        <v>252</v>
      </c>
      <c r="G95" s="146"/>
      <c r="H95" s="195"/>
      <c r="I95" s="9" t="s">
        <v>116</v>
      </c>
      <c r="J95" s="146"/>
      <c r="K95" s="30" t="s">
        <v>478</v>
      </c>
      <c r="L95" s="30">
        <f t="shared" si="6"/>
        <v>0</v>
      </c>
      <c r="M95" s="120"/>
    </row>
    <row r="96" spans="1:13" ht="129.6" x14ac:dyDescent="0.3">
      <c r="A96" s="152"/>
      <c r="B96" s="95" t="s">
        <v>253</v>
      </c>
      <c r="C96" s="10" t="s">
        <v>45</v>
      </c>
      <c r="D96" s="9" t="s">
        <v>254</v>
      </c>
      <c r="E96" s="95" t="s">
        <v>255</v>
      </c>
      <c r="F96" s="50" t="s">
        <v>172</v>
      </c>
      <c r="G96" s="116" t="s">
        <v>256</v>
      </c>
      <c r="H96" s="50" t="s">
        <v>245</v>
      </c>
      <c r="I96" s="3"/>
      <c r="J96" s="100"/>
      <c r="K96" s="31" t="s">
        <v>478</v>
      </c>
      <c r="L96" s="30">
        <f t="shared" si="6"/>
        <v>0</v>
      </c>
      <c r="M96" s="95" t="s">
        <v>489</v>
      </c>
    </row>
    <row r="97" spans="1:13" ht="81.75" customHeight="1" x14ac:dyDescent="0.3">
      <c r="A97" s="152"/>
      <c r="B97" s="95" t="s">
        <v>257</v>
      </c>
      <c r="C97" s="10" t="s">
        <v>45</v>
      </c>
      <c r="D97" s="9" t="s">
        <v>258</v>
      </c>
      <c r="E97" s="95" t="s">
        <v>259</v>
      </c>
      <c r="F97" s="9" t="s">
        <v>260</v>
      </c>
      <c r="G97" s="116" t="s">
        <v>261</v>
      </c>
      <c r="H97" s="50" t="s">
        <v>245</v>
      </c>
      <c r="I97" s="9" t="s">
        <v>116</v>
      </c>
      <c r="J97" s="15"/>
      <c r="K97" s="102" t="s">
        <v>478</v>
      </c>
      <c r="L97" s="30">
        <f t="shared" si="6"/>
        <v>0</v>
      </c>
      <c r="M97" s="95" t="s">
        <v>490</v>
      </c>
    </row>
    <row r="98" spans="1:13" ht="98.25" customHeight="1" x14ac:dyDescent="0.3">
      <c r="A98" s="152"/>
      <c r="B98" s="119" t="s">
        <v>262</v>
      </c>
      <c r="C98" s="10"/>
      <c r="D98" s="9" t="s">
        <v>263</v>
      </c>
      <c r="E98" s="119" t="s">
        <v>264</v>
      </c>
      <c r="F98" s="43"/>
      <c r="G98" s="171" t="s">
        <v>265</v>
      </c>
      <c r="H98" s="147" t="s">
        <v>266</v>
      </c>
      <c r="I98" s="87"/>
      <c r="J98" s="128" t="s">
        <v>29</v>
      </c>
      <c r="K98" s="105" t="s">
        <v>199</v>
      </c>
      <c r="L98" s="107">
        <f t="shared" ref="L98:L103" si="7">IF(K98="Si",1,IF(K98="No",0,"error"))</f>
        <v>1</v>
      </c>
      <c r="M98" s="119"/>
    </row>
    <row r="99" spans="1:13" ht="99.75" customHeight="1" x14ac:dyDescent="0.3">
      <c r="A99" s="152"/>
      <c r="B99" s="131"/>
      <c r="C99" s="10" t="s">
        <v>24</v>
      </c>
      <c r="D99" s="4" t="s">
        <v>267</v>
      </c>
      <c r="E99" s="131"/>
      <c r="F99" s="9"/>
      <c r="G99" s="172"/>
      <c r="H99" s="148"/>
      <c r="I99" s="88"/>
      <c r="J99" s="137"/>
      <c r="K99" s="105" t="s">
        <v>199</v>
      </c>
      <c r="L99" s="107">
        <f t="shared" si="7"/>
        <v>1</v>
      </c>
      <c r="M99" s="131"/>
    </row>
    <row r="100" spans="1:13" ht="83.25" customHeight="1" x14ac:dyDescent="0.3">
      <c r="A100" s="152"/>
      <c r="B100" s="131"/>
      <c r="C100" s="10" t="s">
        <v>30</v>
      </c>
      <c r="D100" s="4" t="s">
        <v>268</v>
      </c>
      <c r="E100" s="131"/>
      <c r="F100" s="9"/>
      <c r="G100" s="172"/>
      <c r="H100" s="148"/>
      <c r="I100" s="88"/>
      <c r="J100" s="137"/>
      <c r="K100" s="102" t="s">
        <v>199</v>
      </c>
      <c r="L100" s="103">
        <f t="shared" si="7"/>
        <v>1</v>
      </c>
      <c r="M100" s="131"/>
    </row>
    <row r="101" spans="1:13" ht="77.25" customHeight="1" x14ac:dyDescent="0.3">
      <c r="A101" s="152"/>
      <c r="B101" s="120"/>
      <c r="C101" s="10" t="s">
        <v>34</v>
      </c>
      <c r="D101" s="4" t="s">
        <v>269</v>
      </c>
      <c r="E101" s="120"/>
      <c r="F101" s="9"/>
      <c r="G101" s="173"/>
      <c r="H101" s="149"/>
      <c r="I101" s="54" t="s">
        <v>73</v>
      </c>
      <c r="J101" s="129"/>
      <c r="K101" s="30" t="s">
        <v>21</v>
      </c>
      <c r="L101" s="103">
        <f t="shared" si="7"/>
        <v>1</v>
      </c>
      <c r="M101" s="120"/>
    </row>
    <row r="102" spans="1:13" ht="77.25" customHeight="1" x14ac:dyDescent="0.3">
      <c r="A102" s="153"/>
      <c r="B102" s="95" t="s">
        <v>270</v>
      </c>
      <c r="C102" s="10" t="s">
        <v>45</v>
      </c>
      <c r="D102" s="9" t="s">
        <v>271</v>
      </c>
      <c r="E102" s="95" t="s">
        <v>272</v>
      </c>
      <c r="F102" s="9" t="s">
        <v>273</v>
      </c>
      <c r="G102" s="109" t="s">
        <v>274</v>
      </c>
      <c r="H102" s="9" t="s">
        <v>245</v>
      </c>
      <c r="I102" s="9" t="s">
        <v>275</v>
      </c>
      <c r="J102" s="15"/>
      <c r="K102" s="30" t="s">
        <v>36</v>
      </c>
      <c r="L102" s="103">
        <f t="shared" si="7"/>
        <v>1</v>
      </c>
      <c r="M102" s="95" t="s">
        <v>276</v>
      </c>
    </row>
    <row r="103" spans="1:13" ht="51" customHeight="1" x14ac:dyDescent="0.3">
      <c r="A103" s="151" t="s">
        <v>277</v>
      </c>
      <c r="B103" s="124" t="s">
        <v>278</v>
      </c>
      <c r="C103" s="24"/>
      <c r="D103" s="27" t="s">
        <v>279</v>
      </c>
      <c r="E103" s="95" t="s">
        <v>280</v>
      </c>
      <c r="F103" s="9"/>
      <c r="G103" s="116" t="s">
        <v>281</v>
      </c>
      <c r="H103" s="147" t="s">
        <v>275</v>
      </c>
      <c r="I103" s="9"/>
      <c r="J103" s="52" t="s">
        <v>29</v>
      </c>
      <c r="K103" s="102" t="s">
        <v>36</v>
      </c>
      <c r="L103" s="103">
        <f t="shared" si="7"/>
        <v>1</v>
      </c>
      <c r="M103" s="77" t="s">
        <v>230</v>
      </c>
    </row>
    <row r="104" spans="1:13" ht="93.75" customHeight="1" x14ac:dyDescent="0.3">
      <c r="A104" s="152"/>
      <c r="B104" s="125"/>
      <c r="C104" s="10" t="s">
        <v>24</v>
      </c>
      <c r="D104" s="4" t="s">
        <v>282</v>
      </c>
      <c r="E104" s="95" t="s">
        <v>283</v>
      </c>
      <c r="F104" s="9"/>
      <c r="G104" s="109" t="s">
        <v>284</v>
      </c>
      <c r="H104" s="148"/>
      <c r="I104" s="25"/>
      <c r="J104" s="60" t="s">
        <v>29</v>
      </c>
      <c r="K104" s="32" t="s">
        <v>199</v>
      </c>
      <c r="L104" s="107">
        <f t="shared" ref="L104:L116" si="8">IF(K104="Si",1,IF(K104="No",0,"error"))</f>
        <v>1</v>
      </c>
      <c r="M104" s="77" t="s">
        <v>276</v>
      </c>
    </row>
    <row r="105" spans="1:13" ht="102.75" customHeight="1" x14ac:dyDescent="0.3">
      <c r="A105" s="152"/>
      <c r="B105" s="125"/>
      <c r="C105" s="10" t="s">
        <v>30</v>
      </c>
      <c r="D105" s="4" t="s">
        <v>285</v>
      </c>
      <c r="E105" s="95" t="s">
        <v>286</v>
      </c>
      <c r="F105" s="9"/>
      <c r="G105" s="109" t="s">
        <v>287</v>
      </c>
      <c r="H105" s="148"/>
      <c r="I105" s="25"/>
      <c r="J105" s="54" t="s">
        <v>29</v>
      </c>
      <c r="K105" s="30" t="s">
        <v>199</v>
      </c>
      <c r="L105" s="107">
        <f t="shared" si="8"/>
        <v>1</v>
      </c>
      <c r="M105" s="77" t="s">
        <v>491</v>
      </c>
    </row>
    <row r="106" spans="1:13" ht="102" customHeight="1" x14ac:dyDescent="0.3">
      <c r="A106" s="152"/>
      <c r="B106" s="125"/>
      <c r="C106" s="10" t="s">
        <v>34</v>
      </c>
      <c r="D106" s="4" t="s">
        <v>288</v>
      </c>
      <c r="E106" s="95" t="s">
        <v>289</v>
      </c>
      <c r="F106" s="9"/>
      <c r="G106" s="109" t="s">
        <v>290</v>
      </c>
      <c r="H106" s="148"/>
      <c r="I106" s="25"/>
      <c r="J106" s="54" t="s">
        <v>29</v>
      </c>
      <c r="K106" s="30" t="s">
        <v>199</v>
      </c>
      <c r="L106" s="107">
        <f t="shared" si="8"/>
        <v>1</v>
      </c>
      <c r="M106" s="77" t="s">
        <v>459</v>
      </c>
    </row>
    <row r="107" spans="1:13" ht="75" customHeight="1" x14ac:dyDescent="0.3">
      <c r="A107" s="152"/>
      <c r="B107" s="126"/>
      <c r="C107" s="10" t="s">
        <v>37</v>
      </c>
      <c r="D107" s="4" t="s">
        <v>291</v>
      </c>
      <c r="E107" s="95"/>
      <c r="F107" s="50" t="s">
        <v>292</v>
      </c>
      <c r="G107" s="109" t="s">
        <v>290</v>
      </c>
      <c r="H107" s="148"/>
      <c r="I107" s="25"/>
      <c r="J107" s="54" t="s">
        <v>29</v>
      </c>
      <c r="K107" s="30" t="s">
        <v>199</v>
      </c>
      <c r="L107" s="107">
        <f t="shared" si="8"/>
        <v>1</v>
      </c>
      <c r="M107" s="77" t="s">
        <v>230</v>
      </c>
    </row>
    <row r="108" spans="1:13" ht="75" customHeight="1" x14ac:dyDescent="0.3">
      <c r="A108" s="152"/>
      <c r="B108" s="95" t="s">
        <v>293</v>
      </c>
      <c r="C108" s="10" t="s">
        <v>45</v>
      </c>
      <c r="D108" s="9" t="s">
        <v>294</v>
      </c>
      <c r="E108" s="95" t="s">
        <v>295</v>
      </c>
      <c r="F108" s="9"/>
      <c r="G108" s="109" t="s">
        <v>296</v>
      </c>
      <c r="H108" s="149"/>
      <c r="I108" s="25"/>
      <c r="J108" s="54" t="s">
        <v>29</v>
      </c>
      <c r="K108" s="30" t="s">
        <v>199</v>
      </c>
      <c r="L108" s="107">
        <f t="shared" si="8"/>
        <v>1</v>
      </c>
      <c r="M108" s="77" t="s">
        <v>477</v>
      </c>
    </row>
    <row r="109" spans="1:13" ht="67.5" customHeight="1" x14ac:dyDescent="0.3">
      <c r="A109" s="152"/>
      <c r="B109" s="95" t="s">
        <v>297</v>
      </c>
      <c r="C109" s="10" t="s">
        <v>45</v>
      </c>
      <c r="D109" s="9" t="s">
        <v>298</v>
      </c>
      <c r="E109" s="9" t="s">
        <v>299</v>
      </c>
      <c r="F109" s="9"/>
      <c r="G109" s="109" t="s">
        <v>300</v>
      </c>
      <c r="H109" s="27"/>
      <c r="I109" s="27"/>
      <c r="J109" s="50"/>
      <c r="K109" s="30" t="s">
        <v>36</v>
      </c>
      <c r="L109" s="107">
        <f t="shared" si="8"/>
        <v>1</v>
      </c>
      <c r="M109" s="77" t="s">
        <v>492</v>
      </c>
    </row>
    <row r="110" spans="1:13" ht="153" customHeight="1" x14ac:dyDescent="0.3">
      <c r="A110" s="152"/>
      <c r="B110" s="95" t="s">
        <v>297</v>
      </c>
      <c r="C110" s="10" t="s">
        <v>45</v>
      </c>
      <c r="D110" s="9" t="s">
        <v>301</v>
      </c>
      <c r="E110" s="9"/>
      <c r="F110" s="9" t="s">
        <v>302</v>
      </c>
      <c r="G110" s="28" t="s">
        <v>303</v>
      </c>
      <c r="H110" s="9"/>
      <c r="I110" s="9"/>
      <c r="J110" s="76"/>
      <c r="K110" s="102" t="s">
        <v>36</v>
      </c>
      <c r="L110" s="103">
        <f t="shared" si="8"/>
        <v>1</v>
      </c>
      <c r="M110" s="98" t="s">
        <v>493</v>
      </c>
    </row>
    <row r="111" spans="1:13" ht="67.5" customHeight="1" x14ac:dyDescent="0.3">
      <c r="A111" s="152"/>
      <c r="B111" s="124" t="s">
        <v>304</v>
      </c>
      <c r="C111" s="10" t="s">
        <v>24</v>
      </c>
      <c r="D111" s="27" t="s">
        <v>305</v>
      </c>
      <c r="E111" s="157"/>
      <c r="F111" s="25"/>
      <c r="G111" s="121" t="s">
        <v>306</v>
      </c>
      <c r="H111" s="147" t="s">
        <v>307</v>
      </c>
      <c r="I111" s="25"/>
      <c r="J111" s="128" t="s">
        <v>29</v>
      </c>
      <c r="K111" s="105" t="s">
        <v>199</v>
      </c>
      <c r="L111" s="107">
        <f t="shared" si="8"/>
        <v>1</v>
      </c>
      <c r="M111" s="119"/>
    </row>
    <row r="112" spans="1:13" ht="57" customHeight="1" x14ac:dyDescent="0.3">
      <c r="A112" s="152"/>
      <c r="B112" s="125"/>
      <c r="C112" s="10" t="s">
        <v>30</v>
      </c>
      <c r="D112" s="9" t="s">
        <v>308</v>
      </c>
      <c r="E112" s="158"/>
      <c r="F112" s="27"/>
      <c r="G112" s="122"/>
      <c r="H112" s="148"/>
      <c r="I112" s="27"/>
      <c r="J112" s="137"/>
      <c r="K112" s="102" t="s">
        <v>199</v>
      </c>
      <c r="L112" s="107">
        <f t="shared" si="8"/>
        <v>1</v>
      </c>
      <c r="M112" s="131"/>
    </row>
    <row r="113" spans="1:13" ht="279.75" customHeight="1" x14ac:dyDescent="0.3">
      <c r="A113" s="152"/>
      <c r="B113" s="126"/>
      <c r="C113" s="10" t="s">
        <v>34</v>
      </c>
      <c r="D113" s="9" t="s">
        <v>309</v>
      </c>
      <c r="E113" s="159"/>
      <c r="F113" s="50" t="s">
        <v>310</v>
      </c>
      <c r="G113" s="123"/>
      <c r="H113" s="149"/>
      <c r="I113" s="50" t="s">
        <v>81</v>
      </c>
      <c r="J113" s="129"/>
      <c r="K113" s="102" t="s">
        <v>199</v>
      </c>
      <c r="L113" s="107">
        <f t="shared" si="8"/>
        <v>1</v>
      </c>
      <c r="M113" s="120"/>
    </row>
    <row r="114" spans="1:13" ht="396.75" customHeight="1" x14ac:dyDescent="0.3">
      <c r="A114" s="152"/>
      <c r="B114" s="95" t="s">
        <v>311</v>
      </c>
      <c r="C114" s="10" t="s">
        <v>45</v>
      </c>
      <c r="D114" s="9" t="s">
        <v>312</v>
      </c>
      <c r="E114" s="77" t="s">
        <v>313</v>
      </c>
      <c r="F114" s="9"/>
      <c r="G114" s="28" t="s">
        <v>314</v>
      </c>
      <c r="H114" s="9" t="s">
        <v>315</v>
      </c>
      <c r="I114" s="9" t="s">
        <v>316</v>
      </c>
      <c r="J114" s="50"/>
      <c r="K114" s="30" t="s">
        <v>317</v>
      </c>
      <c r="L114" s="107">
        <f t="shared" si="8"/>
        <v>0</v>
      </c>
      <c r="M114" s="95" t="s">
        <v>318</v>
      </c>
    </row>
    <row r="115" spans="1:13" ht="60" customHeight="1" x14ac:dyDescent="0.3">
      <c r="A115" s="152"/>
      <c r="B115" s="124" t="s">
        <v>319</v>
      </c>
      <c r="C115" s="10"/>
      <c r="D115" s="9" t="s">
        <v>320</v>
      </c>
      <c r="E115" s="119" t="s">
        <v>321</v>
      </c>
      <c r="F115" s="25"/>
      <c r="G115" s="121" t="s">
        <v>322</v>
      </c>
      <c r="H115" s="191" t="s">
        <v>60</v>
      </c>
      <c r="I115" s="117"/>
      <c r="J115" s="128" t="s">
        <v>29</v>
      </c>
      <c r="K115" s="105" t="s">
        <v>478</v>
      </c>
      <c r="L115" s="107">
        <f t="shared" si="8"/>
        <v>0</v>
      </c>
      <c r="M115" s="119" t="s">
        <v>323</v>
      </c>
    </row>
    <row r="116" spans="1:13" ht="60" customHeight="1" x14ac:dyDescent="0.3">
      <c r="A116" s="152"/>
      <c r="B116" s="125"/>
      <c r="C116" s="10" t="s">
        <v>24</v>
      </c>
      <c r="D116" s="9" t="s">
        <v>324</v>
      </c>
      <c r="E116" s="131"/>
      <c r="F116" s="25"/>
      <c r="G116" s="122"/>
      <c r="H116" s="191"/>
      <c r="I116" s="117"/>
      <c r="J116" s="137"/>
      <c r="K116" s="102" t="s">
        <v>478</v>
      </c>
      <c r="L116" s="107">
        <f t="shared" si="8"/>
        <v>0</v>
      </c>
      <c r="M116" s="131"/>
    </row>
    <row r="117" spans="1:13" ht="83.25" customHeight="1" x14ac:dyDescent="0.3">
      <c r="A117" s="152"/>
      <c r="B117" s="125"/>
      <c r="C117" s="10" t="s">
        <v>30</v>
      </c>
      <c r="D117" s="9" t="s">
        <v>325</v>
      </c>
      <c r="E117" s="131"/>
      <c r="F117" s="25"/>
      <c r="G117" s="122"/>
      <c r="H117" s="191"/>
      <c r="I117" s="117"/>
      <c r="J117" s="137"/>
      <c r="K117" s="102" t="s">
        <v>478</v>
      </c>
      <c r="L117" s="107">
        <f t="shared" ref="L117:L123" si="9">IF(K117="Si",1,IF(K117="No",0,"error"))</f>
        <v>0</v>
      </c>
      <c r="M117" s="131"/>
    </row>
    <row r="118" spans="1:13" ht="60" customHeight="1" x14ac:dyDescent="0.3">
      <c r="A118" s="152"/>
      <c r="B118" s="125"/>
      <c r="C118" s="10" t="s">
        <v>34</v>
      </c>
      <c r="D118" s="9" t="s">
        <v>326</v>
      </c>
      <c r="E118" s="131"/>
      <c r="F118" s="27"/>
      <c r="G118" s="122"/>
      <c r="H118" s="191"/>
      <c r="I118" s="118"/>
      <c r="J118" s="137"/>
      <c r="K118" s="30" t="s">
        <v>478</v>
      </c>
      <c r="L118" s="107">
        <f t="shared" si="9"/>
        <v>0</v>
      </c>
      <c r="M118" s="131"/>
    </row>
    <row r="119" spans="1:13" ht="409.5" customHeight="1" x14ac:dyDescent="0.3">
      <c r="A119" s="153"/>
      <c r="B119" s="125"/>
      <c r="C119" s="23" t="s">
        <v>37</v>
      </c>
      <c r="D119" s="11" t="s">
        <v>327</v>
      </c>
      <c r="E119" s="131"/>
      <c r="F119" s="100" t="s">
        <v>328</v>
      </c>
      <c r="G119" s="122"/>
      <c r="H119" s="147"/>
      <c r="I119" s="11" t="s">
        <v>329</v>
      </c>
      <c r="J119" s="137"/>
      <c r="K119" s="31" t="s">
        <v>478</v>
      </c>
      <c r="L119" s="111">
        <f t="shared" si="9"/>
        <v>0</v>
      </c>
      <c r="M119" s="131"/>
    </row>
    <row r="120" spans="1:13" ht="310.5" customHeight="1" x14ac:dyDescent="0.3">
      <c r="A120" s="151" t="s">
        <v>330</v>
      </c>
      <c r="B120" s="95" t="s">
        <v>331</v>
      </c>
      <c r="C120" s="10" t="s">
        <v>45</v>
      </c>
      <c r="D120" s="9" t="s">
        <v>332</v>
      </c>
      <c r="E120" s="95" t="s">
        <v>333</v>
      </c>
      <c r="F120" s="50" t="s">
        <v>334</v>
      </c>
      <c r="G120" s="75" t="s">
        <v>335</v>
      </c>
      <c r="H120" s="9" t="s">
        <v>336</v>
      </c>
      <c r="I120" s="9"/>
      <c r="J120" s="15"/>
      <c r="K120" s="102" t="s">
        <v>317</v>
      </c>
      <c r="L120" s="103">
        <f t="shared" si="9"/>
        <v>0</v>
      </c>
      <c r="M120" s="95" t="s">
        <v>337</v>
      </c>
    </row>
    <row r="121" spans="1:13" ht="409.5" customHeight="1" x14ac:dyDescent="0.3">
      <c r="A121" s="152"/>
      <c r="B121" s="95" t="s">
        <v>338</v>
      </c>
      <c r="C121" s="10" t="s">
        <v>45</v>
      </c>
      <c r="D121" s="9" t="s">
        <v>339</v>
      </c>
      <c r="E121" s="2"/>
      <c r="F121" s="50" t="s">
        <v>340</v>
      </c>
      <c r="G121" s="109" t="s">
        <v>341</v>
      </c>
      <c r="H121" s="9" t="s">
        <v>336</v>
      </c>
      <c r="I121" s="9"/>
      <c r="J121" s="15"/>
      <c r="K121" s="102" t="s">
        <v>317</v>
      </c>
      <c r="L121" s="103">
        <f t="shared" si="9"/>
        <v>0</v>
      </c>
      <c r="M121" s="95" t="s">
        <v>342</v>
      </c>
    </row>
    <row r="122" spans="1:13" ht="150.75" customHeight="1" x14ac:dyDescent="0.3">
      <c r="A122" s="152"/>
      <c r="B122" s="99" t="s">
        <v>343</v>
      </c>
      <c r="C122" s="24" t="s">
        <v>45</v>
      </c>
      <c r="D122" s="27" t="s">
        <v>344</v>
      </c>
      <c r="E122" s="95" t="s">
        <v>345</v>
      </c>
      <c r="F122" s="9" t="s">
        <v>346</v>
      </c>
      <c r="G122" s="28" t="s">
        <v>347</v>
      </c>
      <c r="H122" s="9" t="s">
        <v>336</v>
      </c>
      <c r="I122" s="25"/>
      <c r="J122" s="15"/>
      <c r="K122" s="102" t="s">
        <v>478</v>
      </c>
      <c r="L122" s="103">
        <f t="shared" si="9"/>
        <v>0</v>
      </c>
      <c r="M122" s="95" t="s">
        <v>494</v>
      </c>
    </row>
    <row r="123" spans="1:13" ht="102.75" customHeight="1" x14ac:dyDescent="0.3">
      <c r="A123" s="152"/>
      <c r="B123" s="98" t="s">
        <v>348</v>
      </c>
      <c r="C123" s="10" t="s">
        <v>45</v>
      </c>
      <c r="D123" s="9" t="s">
        <v>349</v>
      </c>
      <c r="E123" s="99" t="s">
        <v>350</v>
      </c>
      <c r="F123" s="27"/>
      <c r="G123" s="115" t="s">
        <v>351</v>
      </c>
      <c r="H123" s="27" t="s">
        <v>336</v>
      </c>
      <c r="I123" s="27"/>
      <c r="J123" s="22"/>
      <c r="K123" s="105" t="s">
        <v>478</v>
      </c>
      <c r="L123" s="107">
        <f t="shared" si="9"/>
        <v>0</v>
      </c>
      <c r="M123" s="57" t="s">
        <v>458</v>
      </c>
    </row>
    <row r="124" spans="1:13" ht="183" customHeight="1" x14ac:dyDescent="0.3">
      <c r="A124" s="153"/>
      <c r="B124" s="99"/>
      <c r="C124" s="10" t="s">
        <v>45</v>
      </c>
      <c r="D124" s="9" t="s">
        <v>352</v>
      </c>
      <c r="E124" s="95" t="s">
        <v>353</v>
      </c>
      <c r="F124" s="9" t="s">
        <v>354</v>
      </c>
      <c r="G124" s="109" t="s">
        <v>355</v>
      </c>
      <c r="H124" s="9" t="s">
        <v>336</v>
      </c>
      <c r="I124" s="9" t="s">
        <v>356</v>
      </c>
      <c r="J124" s="15"/>
      <c r="K124" s="102" t="s">
        <v>478</v>
      </c>
      <c r="L124" s="103">
        <v>1</v>
      </c>
      <c r="M124" s="95" t="s">
        <v>495</v>
      </c>
    </row>
    <row r="125" spans="1:13" ht="27.6" customHeight="1" x14ac:dyDescent="0.3">
      <c r="A125" s="151" t="s">
        <v>357</v>
      </c>
      <c r="B125" s="124" t="s">
        <v>358</v>
      </c>
      <c r="C125" s="10"/>
      <c r="D125" s="9" t="s">
        <v>359</v>
      </c>
      <c r="E125" s="125" t="s">
        <v>360</v>
      </c>
      <c r="F125" s="25"/>
      <c r="G125" s="145" t="s">
        <v>361</v>
      </c>
      <c r="H125" s="191" t="s">
        <v>362</v>
      </c>
      <c r="I125" s="3"/>
      <c r="J125" s="128" t="s">
        <v>29</v>
      </c>
      <c r="K125" s="196" t="s">
        <v>36</v>
      </c>
      <c r="L125" s="199">
        <f t="shared" ref="L125" si="10">IF(K125="Si",1,IF(K125="No",0,"error"))</f>
        <v>1</v>
      </c>
      <c r="M125" s="119" t="s">
        <v>363</v>
      </c>
    </row>
    <row r="126" spans="1:13" ht="62.25" customHeight="1" x14ac:dyDescent="0.3">
      <c r="A126" s="152"/>
      <c r="B126" s="125"/>
      <c r="C126" s="10" t="s">
        <v>45</v>
      </c>
      <c r="D126" s="4" t="s">
        <v>364</v>
      </c>
      <c r="E126" s="125"/>
      <c r="F126" s="25"/>
      <c r="G126" s="145"/>
      <c r="H126" s="191"/>
      <c r="I126" s="3"/>
      <c r="J126" s="137"/>
      <c r="K126" s="197"/>
      <c r="L126" s="200"/>
      <c r="M126" s="131"/>
    </row>
    <row r="127" spans="1:13" ht="27.6" customHeight="1" x14ac:dyDescent="0.3">
      <c r="A127" s="152"/>
      <c r="B127" s="125"/>
      <c r="C127" s="10" t="s">
        <v>45</v>
      </c>
      <c r="D127" s="4" t="s">
        <v>365</v>
      </c>
      <c r="E127" s="125"/>
      <c r="F127" s="25"/>
      <c r="G127" s="145"/>
      <c r="H127" s="191"/>
      <c r="I127" s="3"/>
      <c r="J127" s="137"/>
      <c r="K127" s="197"/>
      <c r="L127" s="200"/>
      <c r="M127" s="131"/>
    </row>
    <row r="128" spans="1:13" ht="195.75" customHeight="1" x14ac:dyDescent="0.3">
      <c r="A128" s="152"/>
      <c r="B128" s="125"/>
      <c r="C128" s="10" t="s">
        <v>45</v>
      </c>
      <c r="D128" s="4" t="s">
        <v>366</v>
      </c>
      <c r="E128" s="125"/>
      <c r="F128" s="27"/>
      <c r="G128" s="145"/>
      <c r="H128" s="191"/>
      <c r="I128" s="3"/>
      <c r="J128" s="137"/>
      <c r="K128" s="197"/>
      <c r="L128" s="200"/>
      <c r="M128" s="131"/>
    </row>
    <row r="129" spans="1:13" ht="46.5" customHeight="1" x14ac:dyDescent="0.3">
      <c r="A129" s="153"/>
      <c r="B129" s="126"/>
      <c r="C129" s="10" t="s">
        <v>45</v>
      </c>
      <c r="D129" s="4" t="s">
        <v>367</v>
      </c>
      <c r="E129" s="125"/>
      <c r="F129" s="11" t="s">
        <v>368</v>
      </c>
      <c r="G129" s="145"/>
      <c r="H129" s="147"/>
      <c r="I129" s="11" t="s">
        <v>369</v>
      </c>
      <c r="J129" s="137"/>
      <c r="K129" s="197"/>
      <c r="L129" s="200"/>
      <c r="M129" s="120"/>
    </row>
    <row r="130" spans="1:13" ht="59.25" customHeight="1" x14ac:dyDescent="0.3">
      <c r="A130" s="151" t="s">
        <v>370</v>
      </c>
      <c r="B130" s="124" t="s">
        <v>371</v>
      </c>
      <c r="C130" s="10"/>
      <c r="D130" s="9" t="s">
        <v>372</v>
      </c>
      <c r="E130" s="127" t="s">
        <v>373</v>
      </c>
      <c r="F130" s="9"/>
      <c r="G130" s="168" t="s">
        <v>456</v>
      </c>
      <c r="H130" s="147" t="s">
        <v>374</v>
      </c>
      <c r="I130" s="3"/>
      <c r="J130" s="128" t="s">
        <v>29</v>
      </c>
      <c r="K130" s="196" t="s">
        <v>21</v>
      </c>
      <c r="L130" s="199">
        <f t="shared" ref="L130:L139" si="11">IF(K130="Si",1,IF(K130="No",0,"error"))</f>
        <v>1</v>
      </c>
      <c r="M130" s="134" t="s">
        <v>496</v>
      </c>
    </row>
    <row r="131" spans="1:13" ht="30" customHeight="1" x14ac:dyDescent="0.3">
      <c r="A131" s="152"/>
      <c r="B131" s="125"/>
      <c r="C131" s="10" t="s">
        <v>45</v>
      </c>
      <c r="D131" s="4" t="s">
        <v>375</v>
      </c>
      <c r="E131" s="127"/>
      <c r="F131" s="9"/>
      <c r="G131" s="169"/>
      <c r="H131" s="148"/>
      <c r="I131" s="3"/>
      <c r="J131" s="137"/>
      <c r="K131" s="197"/>
      <c r="L131" s="200"/>
      <c r="M131" s="135"/>
    </row>
    <row r="132" spans="1:13" ht="30" customHeight="1" x14ac:dyDescent="0.3">
      <c r="A132" s="152"/>
      <c r="B132" s="125"/>
      <c r="C132" s="10" t="s">
        <v>45</v>
      </c>
      <c r="D132" s="4" t="s">
        <v>376</v>
      </c>
      <c r="E132" s="127"/>
      <c r="F132" s="9"/>
      <c r="G132" s="169"/>
      <c r="H132" s="148"/>
      <c r="I132" s="3"/>
      <c r="J132" s="137"/>
      <c r="K132" s="197"/>
      <c r="L132" s="200"/>
      <c r="M132" s="135"/>
    </row>
    <row r="133" spans="1:13" ht="30" customHeight="1" x14ac:dyDescent="0.3">
      <c r="A133" s="152"/>
      <c r="B133" s="125"/>
      <c r="C133" s="10" t="s">
        <v>45</v>
      </c>
      <c r="D133" s="5" t="s">
        <v>377</v>
      </c>
      <c r="E133" s="127"/>
      <c r="F133" s="9"/>
      <c r="G133" s="169"/>
      <c r="H133" s="148"/>
      <c r="I133" s="3"/>
      <c r="J133" s="137"/>
      <c r="K133" s="197"/>
      <c r="L133" s="200"/>
      <c r="M133" s="135"/>
    </row>
    <row r="134" spans="1:13" ht="30" customHeight="1" x14ac:dyDescent="0.3">
      <c r="A134" s="152"/>
      <c r="B134" s="125"/>
      <c r="C134" s="10" t="s">
        <v>45</v>
      </c>
      <c r="D134" s="5" t="s">
        <v>378</v>
      </c>
      <c r="E134" s="127"/>
      <c r="F134" s="9"/>
      <c r="G134" s="169"/>
      <c r="H134" s="148"/>
      <c r="I134" s="3"/>
      <c r="J134" s="137"/>
      <c r="K134" s="197"/>
      <c r="L134" s="200"/>
      <c r="M134" s="135"/>
    </row>
    <row r="135" spans="1:13" ht="30" customHeight="1" x14ac:dyDescent="0.3">
      <c r="A135" s="152"/>
      <c r="B135" s="125"/>
      <c r="C135" s="10" t="s">
        <v>45</v>
      </c>
      <c r="D135" s="5" t="s">
        <v>379</v>
      </c>
      <c r="E135" s="127"/>
      <c r="F135" s="9"/>
      <c r="G135" s="169"/>
      <c r="H135" s="148"/>
      <c r="I135" s="3"/>
      <c r="J135" s="137"/>
      <c r="K135" s="197"/>
      <c r="L135" s="200"/>
      <c r="M135" s="135"/>
    </row>
    <row r="136" spans="1:13" ht="30" customHeight="1" x14ac:dyDescent="0.3">
      <c r="A136" s="152"/>
      <c r="B136" s="125"/>
      <c r="C136" s="10" t="s">
        <v>45</v>
      </c>
      <c r="D136" s="5" t="s">
        <v>380</v>
      </c>
      <c r="E136" s="127"/>
      <c r="F136" s="9"/>
      <c r="G136" s="169"/>
      <c r="H136" s="148"/>
      <c r="I136" s="3"/>
      <c r="J136" s="137"/>
      <c r="K136" s="197"/>
      <c r="L136" s="200"/>
      <c r="M136" s="135"/>
    </row>
    <row r="137" spans="1:13" ht="30" customHeight="1" x14ac:dyDescent="0.3">
      <c r="A137" s="152"/>
      <c r="B137" s="125"/>
      <c r="C137" s="10" t="s">
        <v>45</v>
      </c>
      <c r="D137" s="4" t="s">
        <v>381</v>
      </c>
      <c r="E137" s="127"/>
      <c r="F137" s="9"/>
      <c r="G137" s="169"/>
      <c r="H137" s="148"/>
      <c r="I137" s="3"/>
      <c r="J137" s="137"/>
      <c r="K137" s="197"/>
      <c r="L137" s="200"/>
      <c r="M137" s="135"/>
    </row>
    <row r="138" spans="1:13" ht="130.5" customHeight="1" x14ac:dyDescent="0.3">
      <c r="A138" s="152"/>
      <c r="B138" s="126"/>
      <c r="C138" s="10" t="s">
        <v>45</v>
      </c>
      <c r="D138" s="5" t="s">
        <v>382</v>
      </c>
      <c r="E138" s="127"/>
      <c r="F138" s="9" t="s">
        <v>383</v>
      </c>
      <c r="G138" s="170"/>
      <c r="H138" s="149"/>
      <c r="I138" s="9" t="s">
        <v>73</v>
      </c>
      <c r="J138" s="129"/>
      <c r="K138" s="198"/>
      <c r="L138" s="201"/>
      <c r="M138" s="136"/>
    </row>
    <row r="139" spans="1:13" ht="45.75" customHeight="1" x14ac:dyDescent="0.3">
      <c r="A139" s="152"/>
      <c r="B139" s="124" t="s">
        <v>384</v>
      </c>
      <c r="C139" s="10"/>
      <c r="D139" s="9" t="s">
        <v>385</v>
      </c>
      <c r="E139" s="127"/>
      <c r="F139" s="3"/>
      <c r="G139" s="150" t="s">
        <v>457</v>
      </c>
      <c r="H139" s="209" t="s">
        <v>386</v>
      </c>
      <c r="I139" s="3"/>
      <c r="J139" s="202" t="s">
        <v>29</v>
      </c>
      <c r="K139" s="196" t="s">
        <v>21</v>
      </c>
      <c r="L139" s="199">
        <f t="shared" si="11"/>
        <v>1</v>
      </c>
      <c r="M139" s="210" t="s">
        <v>455</v>
      </c>
    </row>
    <row r="140" spans="1:13" ht="45.75" customHeight="1" x14ac:dyDescent="0.3">
      <c r="A140" s="152"/>
      <c r="B140" s="125"/>
      <c r="C140" s="10" t="s">
        <v>45</v>
      </c>
      <c r="D140" s="4" t="s">
        <v>375</v>
      </c>
      <c r="E140" s="127"/>
      <c r="F140" s="3"/>
      <c r="G140" s="150"/>
      <c r="H140" s="209"/>
      <c r="I140" s="3"/>
      <c r="J140" s="202"/>
      <c r="K140" s="197"/>
      <c r="L140" s="200"/>
      <c r="M140" s="211"/>
    </row>
    <row r="141" spans="1:13" ht="45.75" customHeight="1" x14ac:dyDescent="0.3">
      <c r="A141" s="152"/>
      <c r="B141" s="125"/>
      <c r="C141" s="10" t="s">
        <v>45</v>
      </c>
      <c r="D141" s="4" t="s">
        <v>376</v>
      </c>
      <c r="E141" s="127"/>
      <c r="F141" s="3"/>
      <c r="G141" s="150"/>
      <c r="H141" s="209"/>
      <c r="I141" s="3"/>
      <c r="J141" s="202"/>
      <c r="K141" s="197"/>
      <c r="L141" s="200"/>
      <c r="M141" s="211"/>
    </row>
    <row r="142" spans="1:13" ht="45.75" customHeight="1" x14ac:dyDescent="0.3">
      <c r="A142" s="152"/>
      <c r="B142" s="125"/>
      <c r="C142" s="10" t="s">
        <v>45</v>
      </c>
      <c r="D142" s="4" t="s">
        <v>377</v>
      </c>
      <c r="E142" s="127"/>
      <c r="F142" s="3"/>
      <c r="G142" s="150"/>
      <c r="H142" s="209"/>
      <c r="I142" s="3"/>
      <c r="J142" s="202"/>
      <c r="K142" s="197"/>
      <c r="L142" s="200"/>
      <c r="M142" s="211"/>
    </row>
    <row r="143" spans="1:13" ht="45.75" customHeight="1" x14ac:dyDescent="0.3">
      <c r="A143" s="152"/>
      <c r="B143" s="125"/>
      <c r="C143" s="10" t="s">
        <v>45</v>
      </c>
      <c r="D143" s="4" t="s">
        <v>387</v>
      </c>
      <c r="E143" s="127"/>
      <c r="F143" s="3"/>
      <c r="G143" s="150"/>
      <c r="H143" s="209"/>
      <c r="I143" s="3"/>
      <c r="J143" s="202"/>
      <c r="K143" s="197"/>
      <c r="L143" s="200"/>
      <c r="M143" s="211"/>
    </row>
    <row r="144" spans="1:13" ht="45.75" customHeight="1" x14ac:dyDescent="0.3">
      <c r="A144" s="152"/>
      <c r="B144" s="125"/>
      <c r="C144" s="10" t="s">
        <v>45</v>
      </c>
      <c r="D144" s="4" t="s">
        <v>379</v>
      </c>
      <c r="E144" s="127"/>
      <c r="F144" s="3"/>
      <c r="G144" s="150"/>
      <c r="H144" s="209"/>
      <c r="I144" s="3"/>
      <c r="J144" s="202"/>
      <c r="K144" s="197"/>
      <c r="L144" s="200"/>
      <c r="M144" s="211"/>
    </row>
    <row r="145" spans="1:13" ht="45.75" customHeight="1" x14ac:dyDescent="0.3">
      <c r="A145" s="152"/>
      <c r="B145" s="125"/>
      <c r="C145" s="10" t="s">
        <v>45</v>
      </c>
      <c r="D145" s="5" t="s">
        <v>380</v>
      </c>
      <c r="E145" s="127"/>
      <c r="F145" s="3"/>
      <c r="G145" s="150"/>
      <c r="H145" s="209"/>
      <c r="I145" s="3"/>
      <c r="J145" s="202"/>
      <c r="K145" s="197"/>
      <c r="L145" s="200"/>
      <c r="M145" s="211"/>
    </row>
    <row r="146" spans="1:13" ht="45.75" customHeight="1" x14ac:dyDescent="0.3">
      <c r="A146" s="152"/>
      <c r="B146" s="125"/>
      <c r="C146" s="10" t="s">
        <v>45</v>
      </c>
      <c r="D146" s="4" t="s">
        <v>388</v>
      </c>
      <c r="E146" s="127"/>
      <c r="F146" s="3"/>
      <c r="G146" s="150"/>
      <c r="H146" s="209"/>
      <c r="I146" s="3"/>
      <c r="J146" s="202"/>
      <c r="K146" s="197"/>
      <c r="L146" s="200"/>
      <c r="M146" s="211"/>
    </row>
    <row r="147" spans="1:13" ht="45.75" customHeight="1" x14ac:dyDescent="0.3">
      <c r="A147" s="152"/>
      <c r="B147" s="125"/>
      <c r="C147" s="10" t="s">
        <v>45</v>
      </c>
      <c r="D147" s="4" t="s">
        <v>389</v>
      </c>
      <c r="E147" s="127"/>
      <c r="F147" s="3"/>
      <c r="G147" s="150"/>
      <c r="H147" s="209"/>
      <c r="I147" s="3"/>
      <c r="J147" s="202"/>
      <c r="K147" s="197"/>
      <c r="L147" s="200"/>
      <c r="M147" s="211"/>
    </row>
    <row r="148" spans="1:13" ht="45.75" customHeight="1" x14ac:dyDescent="0.3">
      <c r="A148" s="152"/>
      <c r="B148" s="125"/>
      <c r="C148" s="10" t="s">
        <v>45</v>
      </c>
      <c r="D148" s="4" t="s">
        <v>390</v>
      </c>
      <c r="E148" s="127"/>
      <c r="F148" s="3"/>
      <c r="G148" s="150"/>
      <c r="H148" s="209"/>
      <c r="I148" s="3"/>
      <c r="J148" s="202"/>
      <c r="K148" s="197"/>
      <c r="L148" s="200"/>
      <c r="M148" s="211"/>
    </row>
    <row r="149" spans="1:13" ht="45.75" customHeight="1" x14ac:dyDescent="0.3">
      <c r="A149" s="152"/>
      <c r="B149" s="125"/>
      <c r="C149" s="10" t="s">
        <v>45</v>
      </c>
      <c r="D149" s="4" t="s">
        <v>391</v>
      </c>
      <c r="E149" s="127"/>
      <c r="F149" s="3"/>
      <c r="G149" s="150"/>
      <c r="H149" s="209"/>
      <c r="I149" s="3"/>
      <c r="J149" s="202"/>
      <c r="K149" s="197"/>
      <c r="L149" s="200"/>
      <c r="M149" s="211"/>
    </row>
    <row r="150" spans="1:13" ht="45.75" customHeight="1" x14ac:dyDescent="0.3">
      <c r="A150" s="152"/>
      <c r="B150" s="125"/>
      <c r="C150" s="10" t="s">
        <v>45</v>
      </c>
      <c r="D150" s="4" t="s">
        <v>392</v>
      </c>
      <c r="E150" s="127"/>
      <c r="F150" s="3"/>
      <c r="G150" s="150"/>
      <c r="H150" s="209"/>
      <c r="I150" s="3"/>
      <c r="J150" s="202"/>
      <c r="K150" s="197"/>
      <c r="L150" s="200"/>
      <c r="M150" s="211"/>
    </row>
    <row r="151" spans="1:13" ht="45.75" customHeight="1" x14ac:dyDescent="0.3">
      <c r="A151" s="152"/>
      <c r="B151" s="125"/>
      <c r="C151" s="10" t="s">
        <v>45</v>
      </c>
      <c r="D151" s="4" t="s">
        <v>393</v>
      </c>
      <c r="E151" s="127"/>
      <c r="F151" s="3"/>
      <c r="G151" s="150"/>
      <c r="H151" s="209"/>
      <c r="I151" s="3"/>
      <c r="J151" s="202"/>
      <c r="K151" s="197"/>
      <c r="L151" s="200"/>
      <c r="M151" s="211"/>
    </row>
    <row r="152" spans="1:13" ht="45.75" customHeight="1" x14ac:dyDescent="0.3">
      <c r="A152" s="152"/>
      <c r="B152" s="125"/>
      <c r="C152" s="10" t="s">
        <v>45</v>
      </c>
      <c r="D152" s="4" t="s">
        <v>394</v>
      </c>
      <c r="E152" s="127"/>
      <c r="F152" s="3"/>
      <c r="G152" s="150"/>
      <c r="H152" s="209"/>
      <c r="I152" s="3"/>
      <c r="J152" s="202"/>
      <c r="K152" s="197"/>
      <c r="L152" s="200"/>
      <c r="M152" s="211"/>
    </row>
    <row r="153" spans="1:13" ht="88.5" customHeight="1" x14ac:dyDescent="0.3">
      <c r="A153" s="152"/>
      <c r="B153" s="126"/>
      <c r="C153" s="10" t="s">
        <v>45</v>
      </c>
      <c r="D153" s="4" t="s">
        <v>395</v>
      </c>
      <c r="E153" s="127"/>
      <c r="F153" s="9" t="s">
        <v>396</v>
      </c>
      <c r="G153" s="150"/>
      <c r="H153" s="209" t="s">
        <v>81</v>
      </c>
      <c r="I153" s="9" t="s">
        <v>73</v>
      </c>
      <c r="J153" s="202"/>
      <c r="K153" s="198"/>
      <c r="L153" s="201"/>
      <c r="M153" s="211"/>
    </row>
    <row r="154" spans="1:13" ht="30" customHeight="1" x14ac:dyDescent="0.3">
      <c r="A154" s="152"/>
      <c r="B154" s="124" t="s">
        <v>397</v>
      </c>
      <c r="C154" s="10"/>
      <c r="D154" s="95" t="s">
        <v>398</v>
      </c>
      <c r="E154" s="127"/>
      <c r="F154" s="9"/>
      <c r="G154" s="150" t="s">
        <v>399</v>
      </c>
      <c r="H154" s="127" t="s">
        <v>19</v>
      </c>
      <c r="I154" s="3"/>
      <c r="J154" s="127"/>
      <c r="K154" s="196" t="s">
        <v>21</v>
      </c>
      <c r="L154" s="199">
        <f>IF(K154="Si",1,IF(K154="No",0,"error"))</f>
        <v>1</v>
      </c>
      <c r="M154" s="212" t="s">
        <v>400</v>
      </c>
    </row>
    <row r="155" spans="1:13" ht="30" customHeight="1" x14ac:dyDescent="0.3">
      <c r="A155" s="152"/>
      <c r="B155" s="125"/>
      <c r="C155" s="10" t="s">
        <v>45</v>
      </c>
      <c r="D155" s="4" t="s">
        <v>387</v>
      </c>
      <c r="E155" s="127"/>
      <c r="F155" s="9"/>
      <c r="G155" s="127"/>
      <c r="H155" s="127"/>
      <c r="I155" s="3"/>
      <c r="J155" s="127"/>
      <c r="K155" s="197"/>
      <c r="L155" s="200"/>
      <c r="M155" s="212"/>
    </row>
    <row r="156" spans="1:13" x14ac:dyDescent="0.3">
      <c r="A156" s="152"/>
      <c r="B156" s="125"/>
      <c r="C156" s="10" t="s">
        <v>45</v>
      </c>
      <c r="D156" s="4" t="s">
        <v>379</v>
      </c>
      <c r="E156" s="127"/>
      <c r="F156" s="9"/>
      <c r="G156" s="127"/>
      <c r="H156" s="127"/>
      <c r="I156" s="3"/>
      <c r="J156" s="127"/>
      <c r="K156" s="197"/>
      <c r="L156" s="200"/>
      <c r="M156" s="212"/>
    </row>
    <row r="157" spans="1:13" ht="28.8" x14ac:dyDescent="0.3">
      <c r="A157" s="152"/>
      <c r="B157" s="125"/>
      <c r="C157" s="10" t="s">
        <v>45</v>
      </c>
      <c r="D157" s="5" t="s">
        <v>380</v>
      </c>
      <c r="E157" s="127"/>
      <c r="F157" s="9"/>
      <c r="G157" s="127"/>
      <c r="H157" s="127"/>
      <c r="I157" s="3"/>
      <c r="J157" s="127"/>
      <c r="K157" s="197"/>
      <c r="L157" s="200"/>
      <c r="M157" s="212"/>
    </row>
    <row r="158" spans="1:13" ht="30" customHeight="1" x14ac:dyDescent="0.3">
      <c r="A158" s="152"/>
      <c r="B158" s="125"/>
      <c r="C158" s="10" t="s">
        <v>45</v>
      </c>
      <c r="D158" s="4" t="s">
        <v>381</v>
      </c>
      <c r="E158" s="127"/>
      <c r="F158" s="9"/>
      <c r="G158" s="127"/>
      <c r="H158" s="127"/>
      <c r="I158" s="3"/>
      <c r="J158" s="127"/>
      <c r="K158" s="197"/>
      <c r="L158" s="200"/>
      <c r="M158" s="212"/>
    </row>
    <row r="159" spans="1:13" ht="30" customHeight="1" x14ac:dyDescent="0.3">
      <c r="A159" s="152"/>
      <c r="B159" s="125"/>
      <c r="C159" s="10" t="s">
        <v>45</v>
      </c>
      <c r="D159" s="4" t="s">
        <v>388</v>
      </c>
      <c r="E159" s="127"/>
      <c r="F159" s="9"/>
      <c r="G159" s="127"/>
      <c r="H159" s="127"/>
      <c r="I159" s="3"/>
      <c r="J159" s="127"/>
      <c r="K159" s="197"/>
      <c r="L159" s="200"/>
      <c r="M159" s="212"/>
    </row>
    <row r="160" spans="1:13" ht="30" customHeight="1" x14ac:dyDescent="0.3">
      <c r="A160" s="152"/>
      <c r="B160" s="125"/>
      <c r="C160" s="10" t="s">
        <v>45</v>
      </c>
      <c r="D160" s="4" t="s">
        <v>401</v>
      </c>
      <c r="E160" s="127"/>
      <c r="F160" s="9"/>
      <c r="G160" s="127"/>
      <c r="H160" s="127"/>
      <c r="I160" s="3"/>
      <c r="J160" s="127"/>
      <c r="K160" s="197"/>
      <c r="L160" s="200"/>
      <c r="M160" s="212"/>
    </row>
    <row r="161" spans="1:13" x14ac:dyDescent="0.3">
      <c r="A161" s="152"/>
      <c r="B161" s="125"/>
      <c r="C161" s="10" t="s">
        <v>45</v>
      </c>
      <c r="D161" s="4" t="s">
        <v>402</v>
      </c>
      <c r="E161" s="127"/>
      <c r="F161" s="9"/>
      <c r="G161" s="127"/>
      <c r="H161" s="127"/>
      <c r="I161" s="3"/>
      <c r="J161" s="127"/>
      <c r="K161" s="197"/>
      <c r="L161" s="200"/>
      <c r="M161" s="212"/>
    </row>
    <row r="162" spans="1:13" ht="43.2" x14ac:dyDescent="0.3">
      <c r="A162" s="152"/>
      <c r="B162" s="126"/>
      <c r="C162" s="10" t="s">
        <v>45</v>
      </c>
      <c r="D162" s="4" t="s">
        <v>403</v>
      </c>
      <c r="E162" s="127"/>
      <c r="F162" s="50" t="s">
        <v>404</v>
      </c>
      <c r="G162" s="127"/>
      <c r="H162" s="127"/>
      <c r="I162" s="9" t="s">
        <v>405</v>
      </c>
      <c r="J162" s="127"/>
      <c r="K162" s="198"/>
      <c r="L162" s="201"/>
      <c r="M162" s="212" t="s">
        <v>406</v>
      </c>
    </row>
    <row r="163" spans="1:13" ht="144.75" customHeight="1" x14ac:dyDescent="0.3">
      <c r="A163" s="152"/>
      <c r="B163" s="95" t="s">
        <v>407</v>
      </c>
      <c r="C163" s="10" t="s">
        <v>45</v>
      </c>
      <c r="D163" s="9" t="s">
        <v>408</v>
      </c>
      <c r="E163" s="27"/>
      <c r="F163" s="101" t="s">
        <v>409</v>
      </c>
      <c r="G163" s="115" t="s">
        <v>410</v>
      </c>
      <c r="H163" s="54" t="s">
        <v>405</v>
      </c>
      <c r="I163" s="118"/>
      <c r="J163" s="52" t="s">
        <v>29</v>
      </c>
      <c r="K163" s="102" t="s">
        <v>36</v>
      </c>
      <c r="L163" s="103">
        <f t="shared" ref="L163:L165" si="12">IF(K163="Si",1,IF(K163="No",0,"error"))</f>
        <v>1</v>
      </c>
      <c r="M163" s="95" t="s">
        <v>411</v>
      </c>
    </row>
    <row r="164" spans="1:13" ht="199.5" customHeight="1" x14ac:dyDescent="0.3">
      <c r="A164" s="152"/>
      <c r="B164" s="95" t="s">
        <v>412</v>
      </c>
      <c r="C164" s="10" t="s">
        <v>45</v>
      </c>
      <c r="D164" s="9" t="s">
        <v>413</v>
      </c>
      <c r="E164" s="9" t="s">
        <v>414</v>
      </c>
      <c r="F164" s="9" t="s">
        <v>415</v>
      </c>
      <c r="G164" s="21" t="s">
        <v>416</v>
      </c>
      <c r="H164" s="60" t="s">
        <v>405</v>
      </c>
      <c r="I164" s="9" t="s">
        <v>81</v>
      </c>
      <c r="J164" s="52" t="s">
        <v>29</v>
      </c>
      <c r="K164" s="102" t="s">
        <v>36</v>
      </c>
      <c r="L164" s="103">
        <f t="shared" si="12"/>
        <v>1</v>
      </c>
      <c r="M164" s="95" t="s">
        <v>417</v>
      </c>
    </row>
    <row r="165" spans="1:13" ht="80.25" customHeight="1" x14ac:dyDescent="0.3">
      <c r="A165" s="152"/>
      <c r="B165" s="98" t="s">
        <v>418</v>
      </c>
      <c r="C165" s="10" t="s">
        <v>45</v>
      </c>
      <c r="D165" s="9" t="s">
        <v>419</v>
      </c>
      <c r="E165" s="124" t="s">
        <v>420</v>
      </c>
      <c r="F165" s="9"/>
      <c r="G165" s="204" t="s">
        <v>421</v>
      </c>
      <c r="H165" s="124" t="s">
        <v>19</v>
      </c>
      <c r="I165" s="118"/>
      <c r="J165" s="127"/>
      <c r="K165" s="206" t="s">
        <v>36</v>
      </c>
      <c r="L165" s="207">
        <f t="shared" si="12"/>
        <v>1</v>
      </c>
      <c r="M165" s="119" t="s">
        <v>422</v>
      </c>
    </row>
    <row r="166" spans="1:13" ht="62.25" customHeight="1" x14ac:dyDescent="0.3">
      <c r="A166" s="152"/>
      <c r="B166" s="99"/>
      <c r="C166" s="10" t="s">
        <v>45</v>
      </c>
      <c r="D166" s="27" t="s">
        <v>423</v>
      </c>
      <c r="E166" s="126"/>
      <c r="F166" s="39" t="s">
        <v>424</v>
      </c>
      <c r="G166" s="205"/>
      <c r="H166" s="126" t="s">
        <v>405</v>
      </c>
      <c r="I166" s="11" t="s">
        <v>425</v>
      </c>
      <c r="J166" s="127"/>
      <c r="K166" s="206"/>
      <c r="L166" s="207"/>
      <c r="M166" s="120"/>
    </row>
    <row r="167" spans="1:13" ht="72.75" customHeight="1" x14ac:dyDescent="0.3">
      <c r="A167" s="152"/>
      <c r="B167" s="98" t="s">
        <v>426</v>
      </c>
      <c r="C167" s="10" t="s">
        <v>45</v>
      </c>
      <c r="D167" s="9" t="s">
        <v>427</v>
      </c>
      <c r="E167" s="11" t="s">
        <v>428</v>
      </c>
      <c r="F167" s="44"/>
      <c r="G167" s="208" t="s">
        <v>429</v>
      </c>
      <c r="H167" s="147" t="s">
        <v>430</v>
      </c>
      <c r="I167" s="118"/>
      <c r="J167" s="128" t="s">
        <v>29</v>
      </c>
      <c r="K167" s="196" t="s">
        <v>199</v>
      </c>
      <c r="L167" s="199">
        <f>IF(K167="Si",1,IF(K167="No",0,"error"))</f>
        <v>1</v>
      </c>
      <c r="M167" s="192" t="s">
        <v>230</v>
      </c>
    </row>
    <row r="168" spans="1:13" ht="78.75" customHeight="1" x14ac:dyDescent="0.3">
      <c r="A168" s="152"/>
      <c r="B168" s="57"/>
      <c r="C168" s="10" t="s">
        <v>45</v>
      </c>
      <c r="D168" s="27" t="s">
        <v>431</v>
      </c>
      <c r="E168" s="27"/>
      <c r="F168" s="50" t="s">
        <v>432</v>
      </c>
      <c r="G168" s="123"/>
      <c r="H168" s="149"/>
      <c r="I168" s="9" t="s">
        <v>362</v>
      </c>
      <c r="J168" s="129"/>
      <c r="K168" s="198"/>
      <c r="L168" s="201"/>
      <c r="M168" s="194"/>
    </row>
    <row r="169" spans="1:13" ht="75" customHeight="1" x14ac:dyDescent="0.3">
      <c r="A169" s="152"/>
      <c r="B169" s="95" t="s">
        <v>433</v>
      </c>
      <c r="C169" s="10" t="s">
        <v>45</v>
      </c>
      <c r="D169" s="9" t="s">
        <v>434</v>
      </c>
      <c r="E169" s="95" t="s">
        <v>435</v>
      </c>
      <c r="F169" s="38" t="s">
        <v>436</v>
      </c>
      <c r="G169" s="21" t="s">
        <v>437</v>
      </c>
      <c r="H169" s="147" t="s">
        <v>362</v>
      </c>
      <c r="I169" s="9" t="s">
        <v>362</v>
      </c>
      <c r="J169" s="52" t="s">
        <v>33</v>
      </c>
      <c r="K169" s="45" t="s">
        <v>21</v>
      </c>
      <c r="L169" s="107">
        <f t="shared" ref="L169" si="13">IF(K169="Si",1,IF(K169="No",0,"error"))</f>
        <v>1</v>
      </c>
      <c r="M169" s="98" t="s">
        <v>464</v>
      </c>
    </row>
    <row r="170" spans="1:13" ht="92.25" customHeight="1" x14ac:dyDescent="0.3">
      <c r="A170" s="152"/>
      <c r="B170" s="124" t="s">
        <v>438</v>
      </c>
      <c r="C170" s="10" t="s">
        <v>45</v>
      </c>
      <c r="D170" s="9" t="s">
        <v>439</v>
      </c>
      <c r="E170" s="95" t="s">
        <v>440</v>
      </c>
      <c r="F170" s="39"/>
      <c r="G170" s="75" t="s">
        <v>437</v>
      </c>
      <c r="H170" s="148"/>
      <c r="I170" s="3"/>
      <c r="J170" s="52" t="s">
        <v>33</v>
      </c>
      <c r="K170" s="46"/>
      <c r="L170" s="106"/>
      <c r="M170" s="119" t="s">
        <v>441</v>
      </c>
    </row>
    <row r="171" spans="1:13" ht="92.25" customHeight="1" x14ac:dyDescent="0.3">
      <c r="A171" s="152"/>
      <c r="B171" s="125"/>
      <c r="C171" s="10" t="s">
        <v>45</v>
      </c>
      <c r="D171" s="9" t="s">
        <v>442</v>
      </c>
      <c r="E171" s="11" t="s">
        <v>443</v>
      </c>
      <c r="F171" s="39"/>
      <c r="G171" s="116" t="s">
        <v>437</v>
      </c>
      <c r="H171" s="148"/>
      <c r="I171" s="3"/>
      <c r="J171" s="52" t="s">
        <v>33</v>
      </c>
      <c r="K171" s="47" t="s">
        <v>199</v>
      </c>
      <c r="L171" s="107">
        <f t="shared" ref="L171:L174" si="14">IF(K171="Si",1,IF(K171="No",0,"error"))</f>
        <v>1</v>
      </c>
      <c r="M171" s="131"/>
    </row>
    <row r="172" spans="1:13" ht="92.25" customHeight="1" x14ac:dyDescent="0.3">
      <c r="A172" s="152"/>
      <c r="B172" s="125"/>
      <c r="C172" s="10" t="s">
        <v>24</v>
      </c>
      <c r="D172" s="4" t="s">
        <v>444</v>
      </c>
      <c r="E172" s="11" t="s">
        <v>443</v>
      </c>
      <c r="F172" s="39"/>
      <c r="G172" s="116" t="s">
        <v>437</v>
      </c>
      <c r="H172" s="148"/>
      <c r="I172" s="3"/>
      <c r="J172" s="52" t="s">
        <v>33</v>
      </c>
      <c r="K172" s="45" t="s">
        <v>199</v>
      </c>
      <c r="L172" s="107">
        <f t="shared" si="14"/>
        <v>1</v>
      </c>
      <c r="M172" s="131"/>
    </row>
    <row r="173" spans="1:13" ht="92.25" customHeight="1" x14ac:dyDescent="0.3">
      <c r="A173" s="152"/>
      <c r="B173" s="125"/>
      <c r="C173" s="10" t="s">
        <v>30</v>
      </c>
      <c r="D173" s="4" t="s">
        <v>445</v>
      </c>
      <c r="E173" s="11" t="s">
        <v>443</v>
      </c>
      <c r="F173" s="39"/>
      <c r="G173" s="116" t="s">
        <v>437</v>
      </c>
      <c r="H173" s="148"/>
      <c r="I173" s="3"/>
      <c r="J173" s="52" t="s">
        <v>33</v>
      </c>
      <c r="K173" s="45" t="s">
        <v>199</v>
      </c>
      <c r="L173" s="13">
        <f t="shared" si="14"/>
        <v>1</v>
      </c>
      <c r="M173" s="131"/>
    </row>
    <row r="174" spans="1:13" ht="92.25" customHeight="1" x14ac:dyDescent="0.3">
      <c r="A174" s="152"/>
      <c r="B174" s="125"/>
      <c r="C174" s="10" t="s">
        <v>34</v>
      </c>
      <c r="D174" s="4" t="s">
        <v>446</v>
      </c>
      <c r="E174" s="11" t="s">
        <v>443</v>
      </c>
      <c r="F174" s="44"/>
      <c r="G174" s="116" t="s">
        <v>437</v>
      </c>
      <c r="H174" s="148"/>
      <c r="I174" s="3"/>
      <c r="J174" s="52" t="s">
        <v>33</v>
      </c>
      <c r="K174" s="45" t="s">
        <v>36</v>
      </c>
      <c r="L174" s="107">
        <f t="shared" si="14"/>
        <v>1</v>
      </c>
      <c r="M174" s="131"/>
    </row>
    <row r="175" spans="1:13" ht="92.25" customHeight="1" x14ac:dyDescent="0.3">
      <c r="A175" s="153"/>
      <c r="B175" s="126"/>
      <c r="C175" s="10" t="s">
        <v>37</v>
      </c>
      <c r="D175" s="4" t="s">
        <v>447</v>
      </c>
      <c r="E175" s="9" t="s">
        <v>443</v>
      </c>
      <c r="F175" s="1"/>
      <c r="G175" s="116" t="s">
        <v>437</v>
      </c>
      <c r="H175" s="149"/>
      <c r="I175" s="3"/>
      <c r="J175" s="52"/>
      <c r="K175" s="45" t="s">
        <v>36</v>
      </c>
      <c r="L175" s="107">
        <f t="shared" ref="L175" si="15">IF(K175="Si",1,IF(K175="No",0,"error"))</f>
        <v>1</v>
      </c>
      <c r="M175" s="120"/>
    </row>
    <row r="178" spans="12:12" x14ac:dyDescent="0.3">
      <c r="L178" s="6">
        <f>COUNTIF(L8:L175,1)</f>
        <v>83</v>
      </c>
    </row>
    <row r="179" spans="12:12" x14ac:dyDescent="0.3">
      <c r="L179" s="6">
        <f>COUNTIF(L8:L176,0)</f>
        <v>32</v>
      </c>
    </row>
    <row r="180" spans="12:12" x14ac:dyDescent="0.3">
      <c r="L180" s="89">
        <f>+L178+L179</f>
        <v>115</v>
      </c>
    </row>
  </sheetData>
  <autoFilter ref="G7:M175" xr:uid="{00000000-0009-0000-0000-000000000000}"/>
  <mergeCells count="147">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B14:B17"/>
    <mergeCell ref="F17:F20"/>
    <mergeCell ref="C55:C59"/>
    <mergeCell ref="C69:C72"/>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tabSelected="1" zoomScale="70" zoomScaleNormal="70" zoomScalePageLayoutView="70" workbookViewId="0">
      <selection activeCell="B3" sqref="B3"/>
    </sheetView>
  </sheetViews>
  <sheetFormatPr baseColWidth="10" defaultColWidth="11.44140625" defaultRowHeight="14.4" x14ac:dyDescent="0.3"/>
  <cols>
    <col min="1" max="1" width="41.33203125" bestFit="1" customWidth="1"/>
    <col min="2" max="2" width="15.44140625" customWidth="1"/>
  </cols>
  <sheetData>
    <row r="1" spans="1:2" ht="21" x14ac:dyDescent="0.4">
      <c r="A1" s="213" t="s">
        <v>448</v>
      </c>
      <c r="B1" s="213"/>
    </row>
    <row r="2" spans="1:2" ht="28.5" customHeight="1" x14ac:dyDescent="0.4">
      <c r="A2" s="78" t="s">
        <v>449</v>
      </c>
      <c r="B2" s="79" t="s">
        <v>450</v>
      </c>
    </row>
    <row r="3" spans="1:2" ht="28.5" customHeight="1" x14ac:dyDescent="0.4">
      <c r="A3" s="80" t="s">
        <v>451</v>
      </c>
      <c r="B3" s="81">
        <f>+'NIVEL CENTRAL'!L178</f>
        <v>83</v>
      </c>
    </row>
    <row r="4" spans="1:2" ht="28.5" customHeight="1" x14ac:dyDescent="0.4">
      <c r="A4" s="80" t="s">
        <v>452</v>
      </c>
      <c r="B4" s="81">
        <f>+'NIVEL CENTRAL'!L179</f>
        <v>32</v>
      </c>
    </row>
    <row r="5" spans="1:2" ht="28.5" customHeight="1" x14ac:dyDescent="0.4">
      <c r="A5" s="82" t="s">
        <v>453</v>
      </c>
      <c r="B5" s="83">
        <f>SUM(B3:B4)</f>
        <v>115</v>
      </c>
    </row>
    <row r="8" spans="1:2" ht="18" x14ac:dyDescent="0.35">
      <c r="A8" s="84" t="s">
        <v>454</v>
      </c>
      <c r="B8" s="85">
        <f>+B3*100%/B5</f>
        <v>0.72173913043478266</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Guillermo Pinilla</cp:lastModifiedBy>
  <cp:revision>9</cp:revision>
  <dcterms:created xsi:type="dcterms:W3CDTF">2014-09-04T19:32:28Z</dcterms:created>
  <dcterms:modified xsi:type="dcterms:W3CDTF">2023-01-13T15:45:49Z</dcterms:modified>
  <cp:category/>
  <cp:contentStatus/>
</cp:coreProperties>
</file>