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hidePivotFieldList="1"/>
  <mc:AlternateContent xmlns:mc="http://schemas.openxmlformats.org/markup-compatibility/2006">
    <mc:Choice Requires="x15">
      <x15ac:absPath xmlns:x15ac="http://schemas.microsoft.com/office/spreadsheetml/2010/11/ac" url="https://d.docs.live.net/4508EADDD5F44121/Escritorio/"/>
    </mc:Choice>
  </mc:AlternateContent>
  <xr:revisionPtr revIDLastSave="4" documentId="13_ncr:1_{7C962EA1-299B-4CB5-BB1E-004E6A510FB9}" xr6:coauthVersionLast="47" xr6:coauthVersionMax="47" xr10:uidLastSave="{DD1291B9-1F41-42EC-A200-75C2AB3094C0}"/>
  <bookViews>
    <workbookView xWindow="-108" yWindow="-108" windowWidth="23256" windowHeight="13896" tabRatio="601" xr2:uid="{C579E324-D4F1-4482-AD68-87977BE30B7A}"/>
  </bookViews>
  <sheets>
    <sheet name="CONTRATOS" sheetId="1" r:id="rId1"/>
    <sheet name="PROCESOS DE SELECCIÓN" sheetId="5" r:id="rId2"/>
    <sheet name="OC" sheetId="8" r:id="rId3"/>
    <sheet name="Hoja1" sheetId="7" state="hidden" r:id="rId4"/>
  </sheets>
  <externalReferences>
    <externalReference r:id="rId5"/>
    <externalReference r:id="rId6"/>
  </externalReferences>
  <definedNames>
    <definedName name="_xlnm._FilterDatabase" localSheetId="0" hidden="1">CONTRATOS!$A$45:$BH$529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529" i="1" l="1"/>
  <c r="AR526" i="1"/>
  <c r="AR524" i="1"/>
  <c r="AR520" i="1"/>
  <c r="AR519" i="1"/>
  <c r="AR518" i="1"/>
  <c r="AR517" i="1"/>
  <c r="AR514" i="1"/>
  <c r="AR512" i="1"/>
  <c r="AR511" i="1"/>
  <c r="AR510" i="1"/>
  <c r="AR509" i="1"/>
  <c r="AR508" i="1"/>
  <c r="AR507" i="1"/>
  <c r="AR506" i="1"/>
  <c r="AR505" i="1"/>
  <c r="AR504" i="1"/>
  <c r="AR498" i="1"/>
  <c r="AR497" i="1"/>
  <c r="AR496" i="1"/>
  <c r="AR495" i="1"/>
  <c r="AR493" i="1"/>
  <c r="AR492" i="1"/>
  <c r="AR491" i="1"/>
  <c r="AR490" i="1"/>
  <c r="AR489" i="1"/>
  <c r="AR488" i="1"/>
  <c r="AR486" i="1"/>
  <c r="AR485" i="1"/>
  <c r="AR484" i="1"/>
  <c r="AR483" i="1"/>
  <c r="AR482" i="1"/>
  <c r="AR480" i="1"/>
  <c r="AR479" i="1"/>
  <c r="AR478" i="1"/>
  <c r="AR477" i="1"/>
  <c r="AR476" i="1"/>
  <c r="AR475" i="1"/>
  <c r="AR474" i="1"/>
  <c r="AR473" i="1"/>
  <c r="AR472" i="1"/>
  <c r="AR471" i="1"/>
  <c r="AR470" i="1"/>
  <c r="AR469" i="1"/>
  <c r="AR468" i="1"/>
  <c r="AR467" i="1"/>
  <c r="AR466" i="1"/>
  <c r="AR464" i="1"/>
  <c r="AR463" i="1"/>
  <c r="AR462" i="1"/>
  <c r="AR461" i="1"/>
  <c r="AR460" i="1"/>
  <c r="AR459" i="1"/>
  <c r="AR450" i="1"/>
  <c r="AR449" i="1"/>
  <c r="AR448" i="1"/>
  <c r="AR447" i="1"/>
  <c r="AR446" i="1"/>
  <c r="AR445" i="1"/>
  <c r="AR442" i="1"/>
  <c r="AR441" i="1"/>
  <c r="AR439" i="1"/>
  <c r="AR438" i="1"/>
  <c r="AR437" i="1"/>
  <c r="AR436" i="1"/>
  <c r="AR435" i="1"/>
  <c r="AR434" i="1"/>
  <c r="AR433" i="1"/>
  <c r="AR432" i="1"/>
  <c r="AR431" i="1"/>
  <c r="AR430" i="1"/>
  <c r="AR429" i="1"/>
  <c r="AR428" i="1"/>
  <c r="AR427" i="1"/>
  <c r="AR426" i="1"/>
  <c r="AR425" i="1"/>
  <c r="AR424" i="1"/>
  <c r="AR423" i="1"/>
  <c r="AR422" i="1"/>
  <c r="AR421" i="1"/>
  <c r="AR420" i="1"/>
  <c r="AR419" i="1"/>
  <c r="AR418" i="1"/>
  <c r="AR417" i="1"/>
  <c r="AR416" i="1"/>
  <c r="AR415" i="1"/>
  <c r="AR414" i="1"/>
  <c r="AR413" i="1"/>
  <c r="AR412" i="1"/>
  <c r="AR411" i="1"/>
  <c r="AR410" i="1"/>
  <c r="AR409" i="1"/>
  <c r="AR408" i="1"/>
  <c r="AR407" i="1"/>
  <c r="AR406" i="1"/>
  <c r="AR405" i="1"/>
  <c r="AR404" i="1"/>
  <c r="AR403" i="1"/>
  <c r="AR402" i="1"/>
  <c r="AR401" i="1"/>
  <c r="AR400" i="1"/>
  <c r="AR399" i="1"/>
  <c r="AR398" i="1"/>
  <c r="AR397" i="1"/>
  <c r="AR395" i="1"/>
  <c r="AR394" i="1"/>
  <c r="AR393" i="1"/>
  <c r="AR392" i="1"/>
  <c r="AR384" i="1"/>
  <c r="AR382" i="1"/>
  <c r="AR381" i="1"/>
  <c r="AR376" i="1"/>
  <c r="AR372" i="1"/>
  <c r="AR350" i="1"/>
  <c r="AR251" i="1"/>
  <c r="AR47" i="1"/>
  <c r="BF359" i="1"/>
  <c r="BF358" i="1"/>
  <c r="BF354" i="1"/>
  <c r="BF349" i="1"/>
  <c r="BF348" i="1"/>
  <c r="BF347" i="1"/>
  <c r="BF342" i="1"/>
  <c r="BF340" i="1"/>
  <c r="BF338" i="1"/>
  <c r="BF336" i="1"/>
  <c r="BF335" i="1"/>
  <c r="BF334" i="1"/>
  <c r="BF333" i="1"/>
  <c r="BF332" i="1"/>
  <c r="BF330" i="1"/>
  <c r="BF329" i="1"/>
  <c r="BF328" i="1"/>
  <c r="BF327" i="1"/>
  <c r="BF325" i="1"/>
  <c r="BF324" i="1"/>
  <c r="BF323" i="1"/>
  <c r="BF322" i="1"/>
  <c r="BF321" i="1"/>
  <c r="BF320" i="1"/>
  <c r="BF319" i="1"/>
  <c r="BF318" i="1"/>
  <c r="BF315" i="1"/>
  <c r="BF313" i="1"/>
  <c r="BF312" i="1"/>
  <c r="BF311" i="1"/>
  <c r="BF310" i="1"/>
  <c r="BF306" i="1"/>
  <c r="BF305" i="1"/>
  <c r="BF304" i="1"/>
  <c r="BF301" i="1"/>
  <c r="BF300" i="1"/>
  <c r="BF299" i="1"/>
  <c r="BF298" i="1"/>
  <c r="BF295" i="1"/>
  <c r="BF294" i="1"/>
  <c r="BF293" i="1"/>
  <c r="BF292" i="1"/>
  <c r="BF291" i="1"/>
  <c r="BF290" i="1"/>
  <c r="BF289" i="1"/>
  <c r="BF288" i="1"/>
  <c r="BF287" i="1"/>
  <c r="BF286" i="1"/>
  <c r="BF284" i="1"/>
  <c r="BF283" i="1"/>
  <c r="BF282" i="1"/>
  <c r="BF281" i="1"/>
  <c r="BF280" i="1"/>
  <c r="BF279" i="1"/>
  <c r="BF278" i="1"/>
  <c r="BF277" i="1"/>
  <c r="BF276" i="1"/>
  <c r="BF275" i="1"/>
  <c r="BF274" i="1"/>
  <c r="BF273" i="1"/>
  <c r="BF272" i="1"/>
  <c r="BF271" i="1"/>
  <c r="BF270" i="1"/>
  <c r="BF269" i="1"/>
  <c r="BF268" i="1"/>
  <c r="BF267" i="1"/>
  <c r="BF266" i="1"/>
  <c r="BF263" i="1"/>
  <c r="BF260" i="1"/>
  <c r="BF259" i="1"/>
  <c r="BF258" i="1"/>
  <c r="BF257" i="1"/>
  <c r="BF256" i="1"/>
  <c r="BF255" i="1"/>
  <c r="BF254" i="1"/>
  <c r="BF253" i="1"/>
  <c r="BF252" i="1"/>
  <c r="BF249" i="1"/>
  <c r="BF248" i="1"/>
  <c r="BF247" i="1"/>
  <c r="BF246" i="1"/>
  <c r="BF245" i="1"/>
  <c r="BF244" i="1"/>
  <c r="BF243" i="1"/>
  <c r="BF242" i="1"/>
  <c r="BF241" i="1"/>
  <c r="BF240" i="1"/>
  <c r="BF239" i="1"/>
  <c r="BF238" i="1"/>
  <c r="BF237" i="1"/>
  <c r="BF236" i="1"/>
  <c r="BF235" i="1"/>
  <c r="BF232" i="1"/>
  <c r="BF231" i="1"/>
  <c r="BF230" i="1"/>
  <c r="BF229" i="1"/>
  <c r="BF228" i="1"/>
  <c r="BF226" i="1"/>
  <c r="BF225" i="1"/>
  <c r="BF224" i="1"/>
  <c r="BF221" i="1"/>
  <c r="BF220" i="1"/>
  <c r="BF219" i="1"/>
  <c r="BF216" i="1"/>
  <c r="BF215" i="1"/>
  <c r="BF214" i="1"/>
  <c r="BF213" i="1"/>
  <c r="BF212" i="1"/>
  <c r="BF211" i="1"/>
  <c r="BF210" i="1"/>
  <c r="BF209" i="1"/>
  <c r="BF208" i="1"/>
  <c r="BF207" i="1"/>
  <c r="BF206" i="1"/>
  <c r="BF205" i="1"/>
  <c r="BF203" i="1"/>
  <c r="BF202" i="1"/>
  <c r="BF201" i="1"/>
  <c r="BF200" i="1"/>
  <c r="BF199" i="1"/>
  <c r="BF198" i="1"/>
  <c r="BF197" i="1"/>
  <c r="BF196" i="1"/>
  <c r="BF195" i="1"/>
  <c r="BF194" i="1"/>
  <c r="BF192" i="1"/>
  <c r="BF191" i="1"/>
  <c r="BF190" i="1"/>
  <c r="BF189" i="1"/>
  <c r="BF188" i="1"/>
  <c r="BF187" i="1"/>
  <c r="BF186" i="1"/>
  <c r="BF184" i="1"/>
  <c r="BF183" i="1"/>
  <c r="BF182" i="1"/>
  <c r="BF181" i="1"/>
  <c r="BF180" i="1"/>
  <c r="BF179" i="1"/>
  <c r="BF178" i="1"/>
  <c r="BF177" i="1"/>
  <c r="BF176" i="1"/>
  <c r="BF175" i="1"/>
  <c r="BF173" i="1"/>
  <c r="BF172" i="1"/>
  <c r="BF171" i="1"/>
  <c r="BF170" i="1"/>
  <c r="BF169" i="1"/>
  <c r="BF168" i="1"/>
  <c r="BF167" i="1"/>
  <c r="BF166" i="1"/>
  <c r="BF165" i="1"/>
  <c r="BF164" i="1"/>
  <c r="BF163" i="1"/>
  <c r="BF162" i="1"/>
  <c r="BF161" i="1"/>
  <c r="BF160" i="1"/>
  <c r="BF159" i="1"/>
  <c r="BF158" i="1"/>
  <c r="BF157" i="1"/>
  <c r="BF155" i="1"/>
  <c r="BF154" i="1"/>
  <c r="BF152" i="1"/>
  <c r="BF151" i="1"/>
  <c r="BF149" i="1"/>
  <c r="BF148" i="1"/>
  <c r="BF147" i="1"/>
  <c r="BF146" i="1"/>
  <c r="BF145" i="1"/>
  <c r="BF144" i="1"/>
  <c r="BF143" i="1"/>
  <c r="BF142" i="1"/>
  <c r="BF141" i="1"/>
  <c r="BF140" i="1"/>
  <c r="BF139" i="1"/>
  <c r="BF138" i="1"/>
  <c r="BF137" i="1"/>
  <c r="BF136" i="1"/>
  <c r="BF135" i="1"/>
  <c r="BF133" i="1"/>
  <c r="BF132" i="1"/>
  <c r="BF131" i="1"/>
  <c r="BF130" i="1"/>
  <c r="BF129" i="1"/>
  <c r="BF127" i="1"/>
  <c r="BF126" i="1"/>
  <c r="BF125" i="1"/>
  <c r="BF124" i="1"/>
  <c r="BF123" i="1"/>
  <c r="BF122" i="1"/>
  <c r="BF121" i="1"/>
  <c r="BF120" i="1"/>
  <c r="BF119" i="1"/>
  <c r="BF118" i="1"/>
  <c r="BF117" i="1"/>
  <c r="BF116" i="1"/>
  <c r="BF115" i="1"/>
  <c r="BF114" i="1"/>
  <c r="BF113" i="1"/>
  <c r="BF112" i="1"/>
  <c r="BF111" i="1"/>
  <c r="BF110" i="1"/>
  <c r="BF109" i="1"/>
  <c r="BF108" i="1"/>
  <c r="BF107" i="1"/>
  <c r="BF106" i="1"/>
  <c r="BF105" i="1"/>
  <c r="BF103" i="1"/>
  <c r="BF102" i="1"/>
  <c r="BF101" i="1"/>
  <c r="BF100" i="1"/>
  <c r="BF98" i="1"/>
  <c r="BF97" i="1"/>
  <c r="BF96" i="1"/>
  <c r="BF95" i="1"/>
  <c r="BF94" i="1"/>
  <c r="BF93" i="1"/>
  <c r="BF92" i="1"/>
  <c r="BF91" i="1"/>
  <c r="BF90" i="1"/>
  <c r="BF88" i="1"/>
  <c r="BF87" i="1"/>
  <c r="BF85" i="1"/>
  <c r="BF84" i="1"/>
  <c r="BF83" i="1"/>
  <c r="BF82" i="1"/>
  <c r="BF81" i="1"/>
  <c r="BF80" i="1"/>
  <c r="BF79" i="1"/>
  <c r="BF78" i="1"/>
  <c r="BF77" i="1"/>
  <c r="BF76" i="1"/>
  <c r="BF75" i="1"/>
  <c r="BF74" i="1"/>
  <c r="BF73" i="1"/>
  <c r="BF72" i="1"/>
  <c r="BF71" i="1"/>
  <c r="BF69" i="1"/>
  <c r="BF68" i="1"/>
  <c r="BF67" i="1"/>
  <c r="BF64" i="1"/>
  <c r="BF62" i="1"/>
  <c r="BF61" i="1"/>
  <c r="BF60" i="1"/>
  <c r="BF59" i="1"/>
  <c r="BF58" i="1"/>
  <c r="BF57" i="1"/>
  <c r="BF56" i="1"/>
  <c r="BF55" i="1"/>
  <c r="BF54" i="1"/>
  <c r="BF53" i="1"/>
  <c r="BF52" i="1"/>
  <c r="BF51" i="1"/>
  <c r="BF50" i="1"/>
  <c r="BF48" i="1"/>
  <c r="AR390" i="1"/>
  <c r="AR389" i="1"/>
  <c r="AR387" i="1"/>
  <c r="AR386" i="1"/>
  <c r="AR385" i="1"/>
  <c r="AR379" i="1"/>
  <c r="AR377" i="1"/>
  <c r="AR374" i="1"/>
  <c r="AR371" i="1"/>
  <c r="AR370" i="1"/>
  <c r="AR369" i="1"/>
  <c r="AR368" i="1"/>
  <c r="AR367" i="1"/>
  <c r="AR365" i="1"/>
  <c r="BF365" i="1" s="1"/>
  <c r="AR364" i="1"/>
  <c r="BF364" i="1" s="1"/>
  <c r="AR363" i="1"/>
  <c r="BF363" i="1" s="1"/>
  <c r="AR362" i="1"/>
  <c r="BF362" i="1" s="1"/>
  <c r="AR361" i="1"/>
  <c r="BF361" i="1" s="1"/>
  <c r="AR360" i="1"/>
  <c r="BF360" i="1" s="1"/>
  <c r="AR357" i="1"/>
  <c r="BF357" i="1" s="1"/>
  <c r="AR356" i="1"/>
  <c r="BF356" i="1" s="1"/>
  <c r="AR355" i="1"/>
  <c r="BF355" i="1" s="1"/>
  <c r="AR353" i="1"/>
  <c r="BF353" i="1" s="1"/>
  <c r="AR352" i="1"/>
  <c r="BF352" i="1" s="1"/>
  <c r="AR351" i="1"/>
  <c r="BF351" i="1" s="1"/>
  <c r="AR346" i="1"/>
  <c r="BF346" i="1" s="1"/>
  <c r="AR345" i="1"/>
  <c r="BF345" i="1" s="1"/>
  <c r="AR344" i="1"/>
  <c r="BF344" i="1" s="1"/>
  <c r="AR341" i="1"/>
  <c r="AR339" i="1"/>
  <c r="BF339" i="1" s="1"/>
  <c r="AR331" i="1"/>
  <c r="BF331" i="1" s="1"/>
  <c r="AR317" i="1"/>
  <c r="BF317" i="1" s="1"/>
  <c r="AR316" i="1"/>
  <c r="BF316" i="1" s="1"/>
  <c r="AR314" i="1"/>
  <c r="BF314" i="1" s="1"/>
  <c r="AR308" i="1"/>
  <c r="BF308" i="1" s="1"/>
  <c r="AR307" i="1"/>
  <c r="AR303" i="1"/>
  <c r="BF303" i="1" s="1"/>
  <c r="AR302" i="1"/>
  <c r="BF302" i="1" s="1"/>
  <c r="AR296" i="1"/>
  <c r="AR285" i="1"/>
  <c r="BF285" i="1" s="1"/>
  <c r="AR265" i="1"/>
  <c r="BF265" i="1" s="1"/>
  <c r="AR264" i="1"/>
  <c r="BF264" i="1" s="1"/>
  <c r="AR262" i="1"/>
  <c r="BF262" i="1" s="1"/>
  <c r="AR250" i="1"/>
  <c r="BF250" i="1" s="1"/>
  <c r="AR233" i="1"/>
  <c r="BF233" i="1" s="1"/>
  <c r="AR222" i="1"/>
  <c r="BF222" i="1" s="1"/>
  <c r="AR218" i="1"/>
  <c r="BF218" i="1" s="1"/>
  <c r="AR217" i="1"/>
  <c r="BF217" i="1" s="1"/>
  <c r="AR204" i="1"/>
  <c r="BF204" i="1" s="1"/>
  <c r="AR193" i="1"/>
  <c r="BF193" i="1" s="1"/>
  <c r="AR156" i="1"/>
  <c r="BF156" i="1" s="1"/>
  <c r="AR150" i="1"/>
  <c r="BF150" i="1" s="1"/>
  <c r="AR134" i="1"/>
  <c r="BF134" i="1" s="1"/>
  <c r="AR104" i="1"/>
  <c r="BF104" i="1" s="1"/>
  <c r="AR99" i="1"/>
  <c r="BF99" i="1" s="1"/>
  <c r="AR89" i="1"/>
  <c r="BF89" i="1" s="1"/>
  <c r="AR70" i="1"/>
  <c r="BF70" i="1" s="1"/>
  <c r="AR66" i="1"/>
  <c r="BF66" i="1" s="1"/>
  <c r="AR65" i="1"/>
  <c r="BF65" i="1" s="1"/>
  <c r="AR49" i="1"/>
  <c r="BF49" i="1" s="1"/>
  <c r="AU63" i="1"/>
  <c r="AU47" i="1"/>
  <c r="AU48" i="1"/>
  <c r="AU49" i="1"/>
  <c r="AU50" i="1"/>
  <c r="AU51" i="1"/>
  <c r="AU52" i="1"/>
  <c r="AU53" i="1"/>
  <c r="AU54" i="1"/>
  <c r="AU55" i="1"/>
  <c r="AU56" i="1"/>
  <c r="AU57" i="1"/>
  <c r="AU58" i="1"/>
  <c r="AU59" i="1"/>
  <c r="AU60" i="1"/>
  <c r="AU61" i="1"/>
  <c r="AU62" i="1"/>
  <c r="AU64" i="1"/>
  <c r="AU65"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U101" i="1"/>
  <c r="AU102" i="1"/>
  <c r="AU103" i="1"/>
  <c r="AU104" i="1"/>
  <c r="AU105" i="1"/>
  <c r="AU106" i="1"/>
  <c r="AU107" i="1"/>
  <c r="AU108" i="1"/>
  <c r="AU109" i="1"/>
  <c r="AU110" i="1"/>
  <c r="AU111" i="1"/>
  <c r="AU112" i="1"/>
  <c r="AU113" i="1"/>
  <c r="AU114" i="1"/>
  <c r="AU115" i="1"/>
  <c r="AU116" i="1"/>
  <c r="AU117" i="1"/>
  <c r="AU118" i="1"/>
  <c r="AU119" i="1"/>
  <c r="AU120" i="1"/>
  <c r="AU121" i="1"/>
  <c r="AU122" i="1"/>
  <c r="AU123" i="1"/>
  <c r="AU124" i="1"/>
  <c r="AU125" i="1"/>
  <c r="AU126" i="1"/>
  <c r="AU127" i="1"/>
  <c r="AU128" i="1"/>
  <c r="AU129" i="1"/>
  <c r="AU130" i="1"/>
  <c r="AU131" i="1"/>
  <c r="AU132" i="1"/>
  <c r="AU133" i="1"/>
  <c r="AU134" i="1"/>
  <c r="AU135" i="1"/>
  <c r="AU136" i="1"/>
  <c r="AU137" i="1"/>
  <c r="AU138" i="1"/>
  <c r="AU139" i="1"/>
  <c r="AU140" i="1"/>
  <c r="AU141" i="1"/>
  <c r="AU142" i="1"/>
  <c r="AU143" i="1"/>
  <c r="AU144" i="1"/>
  <c r="AU145" i="1"/>
  <c r="AU146" i="1"/>
  <c r="AU147" i="1"/>
  <c r="AU148" i="1"/>
  <c r="AU149" i="1"/>
  <c r="AU150" i="1"/>
  <c r="AU151" i="1"/>
  <c r="AU152" i="1"/>
  <c r="AU153" i="1"/>
  <c r="AU154" i="1"/>
  <c r="AU155" i="1"/>
  <c r="AU156" i="1"/>
  <c r="AU157" i="1"/>
  <c r="AU158" i="1"/>
  <c r="AU159" i="1"/>
  <c r="AU160" i="1"/>
  <c r="AU161" i="1"/>
  <c r="AU162" i="1"/>
  <c r="AU163" i="1"/>
  <c r="AU164" i="1"/>
  <c r="AU165" i="1"/>
  <c r="AU166" i="1"/>
  <c r="AU167" i="1"/>
  <c r="AU168" i="1"/>
  <c r="AU169" i="1"/>
  <c r="AU170" i="1"/>
  <c r="AU171" i="1"/>
  <c r="AU172" i="1"/>
  <c r="AU173" i="1"/>
  <c r="AU174" i="1"/>
  <c r="AU175" i="1"/>
  <c r="AU176" i="1"/>
  <c r="AU177" i="1"/>
  <c r="AU178" i="1"/>
  <c r="AU179" i="1"/>
  <c r="AU180" i="1"/>
  <c r="AU181" i="1"/>
  <c r="AU182" i="1"/>
  <c r="AU183" i="1"/>
  <c r="AU184" i="1"/>
  <c r="AU185" i="1"/>
  <c r="AU186" i="1"/>
  <c r="AU187" i="1"/>
  <c r="AU188" i="1"/>
  <c r="AU189" i="1"/>
  <c r="AU190" i="1"/>
  <c r="AU191" i="1"/>
  <c r="AU192" i="1"/>
  <c r="AU193" i="1"/>
  <c r="AU194" i="1"/>
  <c r="AU195" i="1"/>
  <c r="AU196" i="1"/>
  <c r="AU197" i="1"/>
  <c r="AU198" i="1"/>
  <c r="AU199" i="1"/>
  <c r="AU200" i="1"/>
  <c r="AU201" i="1"/>
  <c r="AU202" i="1"/>
  <c r="AU203" i="1"/>
  <c r="AU204" i="1"/>
  <c r="AU205" i="1"/>
  <c r="AU206" i="1"/>
  <c r="AU207" i="1"/>
  <c r="AU208" i="1"/>
  <c r="AU209" i="1"/>
  <c r="AU210" i="1"/>
  <c r="AU211" i="1"/>
  <c r="AU212" i="1"/>
  <c r="AU213" i="1"/>
  <c r="AU214" i="1"/>
  <c r="AU215" i="1"/>
  <c r="AU216" i="1"/>
  <c r="AU217" i="1"/>
  <c r="AU218" i="1"/>
  <c r="AU219" i="1"/>
  <c r="AU220" i="1"/>
  <c r="AU221" i="1"/>
  <c r="AU222" i="1"/>
  <c r="AU223" i="1"/>
  <c r="AU224" i="1"/>
  <c r="AU225" i="1"/>
  <c r="AU226" i="1"/>
  <c r="AU227" i="1"/>
  <c r="AU228" i="1"/>
  <c r="AU229" i="1"/>
  <c r="AU230" i="1"/>
  <c r="AU231" i="1"/>
  <c r="AU232" i="1"/>
  <c r="AU233" i="1"/>
  <c r="AU234" i="1"/>
  <c r="AU235" i="1"/>
  <c r="AU236" i="1"/>
  <c r="AU237" i="1"/>
  <c r="AU238" i="1"/>
  <c r="AU239" i="1"/>
  <c r="AU240" i="1"/>
  <c r="AU241" i="1"/>
  <c r="AU242" i="1"/>
  <c r="AU243" i="1"/>
  <c r="AU244" i="1"/>
  <c r="AU245" i="1"/>
  <c r="AU246" i="1"/>
  <c r="AU247" i="1"/>
  <c r="AU248" i="1"/>
  <c r="AU249" i="1"/>
  <c r="AU250" i="1"/>
  <c r="AU251" i="1"/>
  <c r="AU252" i="1"/>
  <c r="AU253" i="1"/>
  <c r="AU254" i="1"/>
  <c r="AU255" i="1"/>
  <c r="AU256" i="1"/>
  <c r="AU257" i="1"/>
  <c r="AU258" i="1"/>
  <c r="AU259" i="1"/>
  <c r="AU260" i="1"/>
  <c r="AU261" i="1"/>
  <c r="AU262" i="1"/>
  <c r="AU263" i="1"/>
  <c r="AU264" i="1"/>
  <c r="AU265" i="1"/>
  <c r="AU266" i="1"/>
  <c r="AU267" i="1"/>
  <c r="AU268" i="1"/>
  <c r="AU269" i="1"/>
  <c r="AU270" i="1"/>
  <c r="AU271" i="1"/>
  <c r="AU272" i="1"/>
  <c r="AU273" i="1"/>
  <c r="AU274" i="1"/>
  <c r="AU275" i="1"/>
  <c r="AU276" i="1"/>
  <c r="AU277" i="1"/>
  <c r="AU278" i="1"/>
  <c r="AU279" i="1"/>
  <c r="AU280" i="1"/>
  <c r="AU281" i="1"/>
  <c r="AU282" i="1"/>
  <c r="AU283" i="1"/>
  <c r="AU284" i="1"/>
  <c r="AU285" i="1"/>
  <c r="AU286" i="1"/>
  <c r="AU287" i="1"/>
  <c r="AU288" i="1"/>
  <c r="AU289" i="1"/>
  <c r="AU290" i="1"/>
  <c r="AU291" i="1"/>
  <c r="AU292" i="1"/>
  <c r="AU293" i="1"/>
  <c r="AU294" i="1"/>
  <c r="AU295" i="1"/>
  <c r="AU296" i="1"/>
  <c r="AU297" i="1"/>
  <c r="AU298" i="1"/>
  <c r="AU299" i="1"/>
  <c r="AU300" i="1"/>
  <c r="AU301" i="1"/>
  <c r="AU302" i="1"/>
  <c r="AU303" i="1"/>
  <c r="AU304" i="1"/>
  <c r="AU305" i="1"/>
  <c r="AU306" i="1"/>
  <c r="AU307" i="1"/>
  <c r="AU308" i="1"/>
  <c r="AU309" i="1"/>
  <c r="AU310" i="1"/>
  <c r="AU311" i="1"/>
  <c r="AU312" i="1"/>
  <c r="AU313" i="1"/>
  <c r="AU314" i="1"/>
  <c r="AU315" i="1"/>
  <c r="AU316" i="1"/>
  <c r="AU317" i="1"/>
  <c r="AU318" i="1"/>
  <c r="AU319" i="1"/>
  <c r="AU320" i="1"/>
  <c r="AU321" i="1"/>
  <c r="AU322" i="1"/>
  <c r="AU323" i="1"/>
  <c r="AU324" i="1"/>
  <c r="AU325" i="1"/>
  <c r="AU326" i="1"/>
  <c r="AU327" i="1"/>
  <c r="AU328" i="1"/>
  <c r="AU329" i="1"/>
  <c r="AU330" i="1"/>
  <c r="AU331" i="1"/>
  <c r="AU332" i="1"/>
  <c r="AU333" i="1"/>
  <c r="AU334" i="1"/>
  <c r="AU335" i="1"/>
  <c r="AU336" i="1"/>
  <c r="AU337" i="1"/>
  <c r="AU338" i="1"/>
  <c r="AU339" i="1"/>
  <c r="AU340" i="1"/>
  <c r="AU341" i="1"/>
  <c r="AU342" i="1"/>
  <c r="AU343" i="1"/>
  <c r="AU344" i="1"/>
  <c r="AU345" i="1"/>
  <c r="AU346" i="1"/>
  <c r="AU347" i="1"/>
  <c r="AU348" i="1"/>
  <c r="AU349" i="1"/>
  <c r="AU350" i="1"/>
  <c r="AU351" i="1"/>
  <c r="AU352" i="1"/>
  <c r="AU353" i="1"/>
  <c r="AU354" i="1"/>
  <c r="AU355" i="1"/>
  <c r="AU356" i="1"/>
  <c r="AU357" i="1"/>
  <c r="AU358" i="1"/>
  <c r="AU359" i="1"/>
  <c r="AU360" i="1"/>
  <c r="AU361" i="1"/>
  <c r="AU362" i="1"/>
  <c r="AU363" i="1"/>
  <c r="AU364" i="1"/>
  <c r="AU365" i="1"/>
  <c r="AU366" i="1"/>
  <c r="AU367" i="1"/>
  <c r="AU368" i="1"/>
  <c r="AU369" i="1"/>
  <c r="AU370" i="1"/>
  <c r="AU371" i="1"/>
  <c r="AU372" i="1"/>
  <c r="AU373" i="1"/>
  <c r="AU374" i="1"/>
  <c r="AU375" i="1"/>
  <c r="AU376" i="1"/>
  <c r="AU377" i="1"/>
  <c r="AU378" i="1"/>
  <c r="AU379" i="1"/>
  <c r="AU380" i="1"/>
  <c r="AU381" i="1"/>
  <c r="AU382" i="1"/>
  <c r="AU383" i="1"/>
  <c r="AU384" i="1"/>
  <c r="AU385" i="1"/>
  <c r="AU386" i="1"/>
  <c r="AU387" i="1"/>
  <c r="AU388" i="1"/>
  <c r="AU389" i="1"/>
  <c r="AU390" i="1"/>
  <c r="AU391" i="1"/>
  <c r="AU392" i="1"/>
  <c r="AU393" i="1"/>
  <c r="AU394" i="1"/>
  <c r="AU395" i="1"/>
  <c r="AU396" i="1"/>
  <c r="AU397" i="1"/>
  <c r="AU398" i="1"/>
  <c r="AU399" i="1"/>
  <c r="AU400" i="1"/>
  <c r="AU401" i="1"/>
  <c r="AU402" i="1"/>
  <c r="AU403" i="1"/>
  <c r="AU404" i="1"/>
  <c r="AU405" i="1"/>
  <c r="AU406" i="1"/>
  <c r="AU407" i="1"/>
  <c r="AU408" i="1"/>
  <c r="AU409" i="1"/>
  <c r="AU410" i="1"/>
  <c r="AU411" i="1"/>
  <c r="AU412" i="1"/>
  <c r="AU413" i="1"/>
  <c r="AU414" i="1"/>
  <c r="AU415" i="1"/>
  <c r="AU416" i="1"/>
  <c r="AU417" i="1"/>
  <c r="AU418" i="1"/>
  <c r="AU419" i="1"/>
  <c r="AU420" i="1"/>
  <c r="AU421" i="1"/>
  <c r="AU422" i="1"/>
  <c r="AU423" i="1"/>
  <c r="AU424" i="1"/>
  <c r="AU425" i="1"/>
  <c r="AU426" i="1"/>
  <c r="AU427" i="1"/>
  <c r="AU428" i="1"/>
  <c r="AU429" i="1"/>
  <c r="AU430" i="1"/>
  <c r="AU431" i="1"/>
  <c r="AU432" i="1"/>
  <c r="AU433" i="1"/>
  <c r="AU434" i="1"/>
  <c r="AU435" i="1"/>
  <c r="AU436" i="1"/>
  <c r="AU437" i="1"/>
  <c r="AU438" i="1"/>
  <c r="AU439" i="1"/>
  <c r="AU440" i="1"/>
  <c r="AU441" i="1"/>
  <c r="AU442" i="1"/>
  <c r="AU443" i="1"/>
  <c r="AU444" i="1"/>
  <c r="AU445" i="1"/>
  <c r="AU446" i="1"/>
  <c r="AU447" i="1"/>
  <c r="AU448" i="1"/>
  <c r="AU449" i="1"/>
  <c r="AU450" i="1"/>
  <c r="AU451" i="1"/>
  <c r="AU452" i="1"/>
  <c r="AU453" i="1"/>
  <c r="AU454" i="1"/>
  <c r="AU455" i="1"/>
  <c r="AU456" i="1"/>
  <c r="AU457" i="1"/>
  <c r="AU458" i="1"/>
  <c r="AU459" i="1"/>
  <c r="AU460" i="1"/>
  <c r="AU461" i="1"/>
  <c r="AU462" i="1"/>
  <c r="AU463" i="1"/>
  <c r="AU464" i="1"/>
  <c r="AU465" i="1"/>
  <c r="AU466" i="1"/>
  <c r="AU467" i="1"/>
  <c r="AU468" i="1"/>
  <c r="AU469" i="1"/>
  <c r="AU470" i="1"/>
  <c r="AU471" i="1"/>
  <c r="AU472" i="1"/>
  <c r="AU473" i="1"/>
  <c r="AU474" i="1"/>
  <c r="AU475" i="1"/>
  <c r="AU476" i="1"/>
  <c r="AU477" i="1"/>
  <c r="AU478" i="1"/>
  <c r="AU479" i="1"/>
  <c r="AU480" i="1"/>
  <c r="AU481" i="1"/>
  <c r="AU482" i="1"/>
  <c r="AU483" i="1"/>
  <c r="AU484" i="1"/>
  <c r="AU485" i="1"/>
  <c r="AU486" i="1"/>
  <c r="AU487" i="1"/>
  <c r="AU488" i="1"/>
  <c r="AU489" i="1"/>
  <c r="AU490" i="1"/>
  <c r="AU491" i="1"/>
  <c r="AU492" i="1"/>
  <c r="AU493" i="1"/>
  <c r="AU494" i="1"/>
  <c r="AU495" i="1"/>
  <c r="AU496" i="1"/>
  <c r="AU497" i="1"/>
  <c r="AU498" i="1"/>
  <c r="AU499" i="1"/>
  <c r="AU500" i="1"/>
  <c r="AU501" i="1"/>
  <c r="AU502" i="1"/>
  <c r="AU503" i="1"/>
  <c r="AU504" i="1"/>
  <c r="AU505" i="1"/>
  <c r="AU506" i="1"/>
  <c r="AU507" i="1"/>
  <c r="AU508" i="1"/>
  <c r="AU509" i="1"/>
  <c r="AU510" i="1"/>
  <c r="AU511" i="1"/>
  <c r="AU512" i="1"/>
  <c r="AU513" i="1"/>
  <c r="AU514" i="1"/>
  <c r="AU515" i="1"/>
  <c r="AU516" i="1"/>
  <c r="AU517" i="1"/>
  <c r="AU518" i="1"/>
  <c r="AU519" i="1"/>
  <c r="AU46" i="1"/>
  <c r="AF521" i="1"/>
  <c r="AU521" i="1" s="1"/>
  <c r="AF522" i="1"/>
  <c r="AU522" i="1" s="1"/>
  <c r="AF523" i="1"/>
  <c r="AU523" i="1" s="1"/>
  <c r="AF524" i="1"/>
  <c r="AU524" i="1" s="1"/>
  <c r="AF525" i="1"/>
  <c r="AU525" i="1" s="1"/>
  <c r="AF526" i="1"/>
  <c r="AU526" i="1" s="1"/>
  <c r="AF527" i="1"/>
  <c r="AU527" i="1" s="1"/>
  <c r="AF528" i="1"/>
  <c r="AU528" i="1" s="1"/>
  <c r="AF529" i="1"/>
  <c r="AU529" i="1" s="1"/>
  <c r="AF520" i="1"/>
  <c r="AU520" i="1" s="1"/>
  <c r="AG521" i="1"/>
  <c r="AG522" i="1"/>
  <c r="AG524" i="1"/>
  <c r="AG525" i="1"/>
  <c r="AG527" i="1"/>
  <c r="AG528" i="1"/>
  <c r="AG529" i="1"/>
  <c r="AG520" i="1"/>
  <c r="B529" i="1"/>
  <c r="E529" i="1" s="1"/>
  <c r="K529" i="1"/>
  <c r="L529" i="1"/>
  <c r="M529" i="1"/>
  <c r="B502" i="1"/>
  <c r="B503" i="1"/>
  <c r="G503" i="1" s="1"/>
  <c r="B504" i="1"/>
  <c r="E504" i="1" s="1"/>
  <c r="B505" i="1"/>
  <c r="E505" i="1" s="1"/>
  <c r="B506" i="1"/>
  <c r="F506" i="1" s="1"/>
  <c r="B507" i="1"/>
  <c r="E507" i="1" s="1"/>
  <c r="B508" i="1"/>
  <c r="G508" i="1" s="1"/>
  <c r="B509" i="1"/>
  <c r="B510" i="1"/>
  <c r="B511" i="1"/>
  <c r="B512" i="1"/>
  <c r="C512" i="1" s="1"/>
  <c r="J512" i="1" s="1"/>
  <c r="B513" i="1"/>
  <c r="F513" i="1" s="1"/>
  <c r="B514" i="1"/>
  <c r="G514" i="1" s="1"/>
  <c r="B515" i="1"/>
  <c r="E515" i="1" s="1"/>
  <c r="B516" i="1"/>
  <c r="G516" i="1" s="1"/>
  <c r="B517" i="1"/>
  <c r="G517" i="1" s="1"/>
  <c r="B518" i="1"/>
  <c r="E518" i="1" s="1"/>
  <c r="B519" i="1"/>
  <c r="E519" i="1" s="1"/>
  <c r="B520" i="1"/>
  <c r="F520" i="1" s="1"/>
  <c r="B521" i="1"/>
  <c r="E521" i="1" s="1"/>
  <c r="B522" i="1"/>
  <c r="G522" i="1" s="1"/>
  <c r="B523" i="1"/>
  <c r="B524" i="1"/>
  <c r="F524" i="1" s="1"/>
  <c r="B525" i="1"/>
  <c r="B526" i="1"/>
  <c r="B527" i="1"/>
  <c r="E527" i="1" s="1"/>
  <c r="B528" i="1"/>
  <c r="F528" i="1" s="1"/>
  <c r="B491" i="1"/>
  <c r="F491" i="1" s="1"/>
  <c r="B492" i="1"/>
  <c r="F492" i="1" s="1"/>
  <c r="B493" i="1"/>
  <c r="E493" i="1" s="1"/>
  <c r="B494" i="1"/>
  <c r="G494" i="1" s="1"/>
  <c r="B495" i="1"/>
  <c r="C495" i="1" s="1"/>
  <c r="J495" i="1" s="1"/>
  <c r="B496" i="1"/>
  <c r="C496" i="1" s="1"/>
  <c r="J496" i="1" s="1"/>
  <c r="B497" i="1"/>
  <c r="B498" i="1"/>
  <c r="G498" i="1" s="1"/>
  <c r="B499" i="1"/>
  <c r="F499" i="1" s="1"/>
  <c r="B500" i="1"/>
  <c r="F500" i="1" s="1"/>
  <c r="B501" i="1"/>
  <c r="B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490"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AD526" i="1"/>
  <c r="J476" i="1"/>
  <c r="J475" i="1"/>
  <c r="J474" i="1"/>
  <c r="J473" i="1"/>
  <c r="J472" i="1"/>
  <c r="J471" i="1"/>
  <c r="J470" i="1"/>
  <c r="J469" i="1"/>
  <c r="J468" i="1"/>
  <c r="J467" i="1"/>
  <c r="J464" i="1"/>
  <c r="J463" i="1"/>
  <c r="J461" i="1"/>
  <c r="J447" i="1"/>
  <c r="J446" i="1"/>
  <c r="J439" i="1"/>
  <c r="J434" i="1"/>
  <c r="J432" i="1"/>
  <c r="J431" i="1"/>
  <c r="J430" i="1"/>
  <c r="J429" i="1"/>
  <c r="J428" i="1"/>
  <c r="J427" i="1"/>
  <c r="J426" i="1"/>
  <c r="J425" i="1"/>
  <c r="J424" i="1"/>
  <c r="J422" i="1"/>
  <c r="J421" i="1"/>
  <c r="J419" i="1"/>
  <c r="J417" i="1"/>
  <c r="J415" i="1"/>
  <c r="J414" i="1"/>
  <c r="J413" i="1"/>
  <c r="J412" i="1"/>
  <c r="J411" i="1"/>
  <c r="J410" i="1"/>
  <c r="J409" i="1"/>
  <c r="J404" i="1"/>
  <c r="J403" i="1"/>
  <c r="J401" i="1"/>
  <c r="J400" i="1"/>
  <c r="J399" i="1"/>
  <c r="J398" i="1"/>
  <c r="J397" i="1"/>
  <c r="J396" i="1"/>
  <c r="J395" i="1"/>
  <c r="E490" i="1" l="1"/>
  <c r="BF47" i="1"/>
  <c r="BF307" i="1"/>
  <c r="F517" i="1"/>
  <c r="F503" i="1"/>
  <c r="E517" i="1"/>
  <c r="C520" i="1"/>
  <c r="J520" i="1" s="1"/>
  <c r="E503" i="1"/>
  <c r="E514" i="1"/>
  <c r="G528" i="1"/>
  <c r="E528" i="1"/>
  <c r="C528" i="1"/>
  <c r="J528" i="1" s="1"/>
  <c r="F514" i="1"/>
  <c r="C493" i="1"/>
  <c r="J493" i="1" s="1"/>
  <c r="G496" i="1"/>
  <c r="C491" i="1"/>
  <c r="J491" i="1" s="1"/>
  <c r="F515" i="1"/>
  <c r="F498" i="1"/>
  <c r="C492" i="1"/>
  <c r="J492" i="1" s="1"/>
  <c r="F494" i="1"/>
  <c r="C498" i="1"/>
  <c r="J498" i="1" s="1"/>
  <c r="E498" i="1"/>
  <c r="G527" i="1"/>
  <c r="E513" i="1"/>
  <c r="F496" i="1"/>
  <c r="F522" i="1"/>
  <c r="F508" i="1"/>
  <c r="E522" i="1"/>
  <c r="E508" i="1"/>
  <c r="E494" i="1"/>
  <c r="C519" i="1"/>
  <c r="J519" i="1" s="1"/>
  <c r="G521" i="1"/>
  <c r="G507" i="1"/>
  <c r="G493" i="1"/>
  <c r="C508" i="1"/>
  <c r="J508" i="1" s="1"/>
  <c r="F521" i="1"/>
  <c r="F507" i="1"/>
  <c r="F493" i="1"/>
  <c r="C506" i="1"/>
  <c r="J506" i="1" s="1"/>
  <c r="G520" i="1"/>
  <c r="G506" i="1"/>
  <c r="C505" i="1"/>
  <c r="J505" i="1" s="1"/>
  <c r="E520" i="1"/>
  <c r="E506" i="1"/>
  <c r="E492" i="1"/>
  <c r="C503" i="1"/>
  <c r="J503" i="1" s="1"/>
  <c r="E491" i="1"/>
  <c r="E499" i="1"/>
  <c r="G512" i="1"/>
  <c r="F512" i="1"/>
  <c r="G526" i="1"/>
  <c r="F526" i="1"/>
  <c r="C518" i="1"/>
  <c r="J518" i="1" s="1"/>
  <c r="C504" i="1"/>
  <c r="J504" i="1" s="1"/>
  <c r="C490" i="1"/>
  <c r="J490" i="1" s="1"/>
  <c r="F525" i="1"/>
  <c r="F516" i="1"/>
  <c r="G511" i="1"/>
  <c r="F502" i="1"/>
  <c r="G497" i="1"/>
  <c r="E526" i="1"/>
  <c r="E512" i="1"/>
  <c r="G502" i="1"/>
  <c r="G529" i="1"/>
  <c r="E525" i="1"/>
  <c r="E516" i="1"/>
  <c r="F511" i="1"/>
  <c r="E502" i="1"/>
  <c r="F497" i="1"/>
  <c r="G492" i="1"/>
  <c r="F529" i="1"/>
  <c r="G524" i="1"/>
  <c r="G515" i="1"/>
  <c r="E511" i="1"/>
  <c r="G501" i="1"/>
  <c r="E497" i="1"/>
  <c r="C500" i="1"/>
  <c r="J500" i="1" s="1"/>
  <c r="E524" i="1"/>
  <c r="G519" i="1"/>
  <c r="F510" i="1"/>
  <c r="G505" i="1"/>
  <c r="E501" i="1"/>
  <c r="G491" i="1"/>
  <c r="F519" i="1"/>
  <c r="E510" i="1"/>
  <c r="F505" i="1"/>
  <c r="G500" i="1"/>
  <c r="E496" i="1"/>
  <c r="G510" i="1"/>
  <c r="F501" i="1"/>
  <c r="G523" i="1"/>
  <c r="F509" i="1"/>
  <c r="G504" i="1"/>
  <c r="E500" i="1"/>
  <c r="F495" i="1"/>
  <c r="G490" i="1"/>
  <c r="C524" i="1"/>
  <c r="J524" i="1" s="1"/>
  <c r="F527" i="1"/>
  <c r="E523" i="1"/>
  <c r="F518" i="1"/>
  <c r="G513" i="1"/>
  <c r="E509" i="1"/>
  <c r="F504" i="1"/>
  <c r="G499" i="1"/>
  <c r="E495" i="1"/>
  <c r="F490" i="1"/>
  <c r="G525" i="1"/>
  <c r="C529" i="1"/>
  <c r="J529" i="1" s="1"/>
  <c r="G509" i="1"/>
  <c r="G495" i="1"/>
  <c r="F523" i="1"/>
  <c r="G518" i="1"/>
  <c r="I487" i="1"/>
  <c r="H487" i="1"/>
  <c r="G478" i="1"/>
  <c r="G479" i="1"/>
  <c r="G480" i="1"/>
  <c r="G481" i="1"/>
  <c r="G482" i="1"/>
  <c r="G483" i="1"/>
  <c r="G484" i="1"/>
  <c r="G485" i="1"/>
  <c r="G486" i="1"/>
  <c r="G487" i="1"/>
  <c r="G488" i="1"/>
  <c r="G489" i="1"/>
  <c r="G477" i="1"/>
  <c r="F478" i="1"/>
  <c r="F479" i="1"/>
  <c r="F480" i="1"/>
  <c r="F481" i="1"/>
  <c r="F482" i="1"/>
  <c r="F483" i="1"/>
  <c r="F484" i="1"/>
  <c r="F485" i="1"/>
  <c r="F486" i="1"/>
  <c r="F487" i="1"/>
  <c r="F488" i="1"/>
  <c r="F489" i="1"/>
  <c r="F477" i="1"/>
  <c r="E478" i="1"/>
  <c r="E479" i="1"/>
  <c r="E480" i="1"/>
  <c r="E481" i="1"/>
  <c r="E482" i="1"/>
  <c r="E483" i="1"/>
  <c r="E484" i="1"/>
  <c r="E485" i="1"/>
  <c r="E486" i="1"/>
  <c r="E487" i="1"/>
  <c r="E488" i="1"/>
  <c r="E489" i="1"/>
  <c r="E477" i="1"/>
  <c r="C478" i="1"/>
  <c r="J478" i="1" s="1"/>
  <c r="C479" i="1"/>
  <c r="J479" i="1" s="1"/>
  <c r="J480" i="1"/>
  <c r="C482" i="1"/>
  <c r="J482" i="1" s="1"/>
  <c r="C483" i="1"/>
  <c r="J483" i="1" s="1"/>
  <c r="C484" i="1"/>
  <c r="J484" i="1" s="1"/>
  <c r="C485" i="1"/>
  <c r="J485" i="1" s="1"/>
  <c r="C486" i="1"/>
  <c r="J486" i="1" s="1"/>
  <c r="C487" i="1"/>
  <c r="C488" i="1"/>
  <c r="J488" i="1" s="1"/>
  <c r="C489" i="1"/>
  <c r="J489" i="1" s="1"/>
  <c r="C477" i="1"/>
  <c r="J477" i="1" s="1"/>
  <c r="P404" i="1"/>
  <c r="P403" i="1"/>
  <c r="P401" i="1"/>
  <c r="D23" i="7"/>
  <c r="D22" i="7"/>
  <c r="E5" i="7"/>
  <c r="E16" i="7" s="1"/>
  <c r="E4" i="7"/>
  <c r="E15" i="7" s="1"/>
  <c r="C24" i="7"/>
  <c r="B24" i="7"/>
  <c r="D24" i="7" s="1"/>
  <c r="D16" i="7"/>
  <c r="D15" i="7"/>
  <c r="C15" i="7"/>
  <c r="B16" i="7"/>
  <c r="B15" i="7"/>
  <c r="C16" i="7" l="1"/>
</calcChain>
</file>

<file path=xl/sharedStrings.xml><?xml version="1.0" encoding="utf-8"?>
<sst xmlns="http://schemas.openxmlformats.org/spreadsheetml/2006/main" count="9333" uniqueCount="4345">
  <si>
    <t>Contratación directa</t>
  </si>
  <si>
    <t>Solicitud de información a Proveedores</t>
  </si>
  <si>
    <t>Regimen especial</t>
  </si>
  <si>
    <t>Licitación Pública</t>
  </si>
  <si>
    <t>Selección abreviada de menor cuantía</t>
  </si>
  <si>
    <t>Selección abreviada de subasta inversa</t>
  </si>
  <si>
    <t>Mínima Cuantía</t>
  </si>
  <si>
    <t>Subasta electrónica</t>
  </si>
  <si>
    <t>Concurso de méritos abiertos</t>
  </si>
  <si>
    <t>Concurso de méritos con preclasificación</t>
  </si>
  <si>
    <t>Enajenación de bienes con sobre cerrado</t>
  </si>
  <si>
    <t>Enajenación de bienes con subasta</t>
  </si>
  <si>
    <t>TIPOS DE CONTRATACIÓN</t>
  </si>
  <si>
    <t>Contratación directa con oferta</t>
  </si>
  <si>
    <t>PRESTAR EL SERVICIO INTEGRAL DE VIGILANCIA Y SEGURIDAD PRIVADA PERMANENTE CON MEDIO HUMANO, CON ARMA Y MEDIOS TECNOLÓGICOS PARA TODOS LOS BIENES MUEBLES E INMUEBLES DE PROPIEDAD DE LA ALCALDÍA LOCAL DE USAQUEN - FONDO DE DESARROLLO LOCAL DE USAQUEN - FDLUSA Y DE LAS QUE LEGALMENTE SEA O LLEGARE A SER RESPONSABLE</t>
  </si>
  <si>
    <t>OBJETO</t>
  </si>
  <si>
    <t>CDP</t>
  </si>
  <si>
    <t xml:space="preserve">VALOR CONTRATO </t>
  </si>
  <si>
    <t>CONTRATISTA</t>
  </si>
  <si>
    <t>FECHA DE INICIO</t>
  </si>
  <si>
    <t>RP</t>
  </si>
  <si>
    <t>FECHA FINAL</t>
  </si>
  <si>
    <t>PRESTAR LOS SERVICIOS PROFESIONALES ESPECIALIZADOS A LA ALCALDÍA LOCAL DE USAQUÉN, REALIZANDO EL SEGUIMIENTO ADMINISTRATIVO DE LOS PROGRAMAS Y PROYECTOS DE INVERSIÓN DE LA ALCALDÍA LOCAL DE USAQUEN, ASÍ COMO PARTICIPAR CUANDO SEA REQUERIDO EN ACCIONES DE FORMULACIÓN Y SEGUIMIENTO, EN EL MARCO DEL PLAN DE DESARROLLO LOCAL USAQUEN 2025-2028</t>
  </si>
  <si>
    <t>CARMEN YOLANDA VILLABONA</t>
  </si>
  <si>
    <t>PRESTAR SERVICIOS PROFESIONALES ESPECIALIZADOS A LA ALCALDÍA LOCAL DE USAQUÉN, PARA LA REVISIÓN JURÍDICA DE LOS DOCUMENTOS NECESARIOS PARA ADELANTAR LOS PROCESOS CONTRACTUALES QUE SE REQUIERAN EN EL FONDO DE DESARROLLO LOCAL, EN ACATAMIENTO DE LOS FINES DE LA GESTIÓN INSTITUCIONAL LOCAL</t>
  </si>
  <si>
    <t>4 MESES</t>
  </si>
  <si>
    <t>PRESTAR SERVICIOS PROFESIONALES ESPECIALIZADOS A LA ALCALDÍA LOCAL DE USAQUÉN, PARA ACOMPAÑAR EN LA REVISIÓN JURÍDICA DE LOS DOCUMENTOS NECESARIOS PARA ADELANTAR LOS PROCESOS CONTRACTUALES QUE SE REQUIERAN EN EL FONDO DE DESARROLLO LOCAL, EN ACATAMIENTO DE LOS FINES DE LA GESTIÓN INSTITUCIONAL LOCAL</t>
  </si>
  <si>
    <t>8 MESES</t>
  </si>
  <si>
    <t>PRESTAR LOS SERVICIOS PROFESIONALES ESPECIALIZADOS A LA ALCALDÍA LOCAL DE USAQUÉN EN MATERIA JURÍDICA, PARA LA REVISIÓN Y CONCEPTO DE LOS ASUNTOS JURÍDICOS QUE SE REQUIERAN POR PARTE DEL DESPACHO DEL ALCALDE LOCAL</t>
  </si>
  <si>
    <t>Diana Carolina Cañón López</t>
  </si>
  <si>
    <t>APOYAR AL ALCALDE LOCAL EN LA GESTIÓN DE LOS ASUNTOS RELACIONADOS CON SEGURIDAD CIUDADANA, CON VIVENCIA Y PREVENCIÓN DE CONFLICTIVIDADES, VIOLENCIAS Y DELITOS EN LA LOCALIDAD, DE CONFORMIDAD CON EL MARCO NORMATIVO APLICABLE EN LA MATERIA</t>
  </si>
  <si>
    <t>10 MESES</t>
  </si>
  <si>
    <t>Convenio interadministrativo</t>
  </si>
  <si>
    <t>PRESTAR LOS SERVICIOS DE DISTRIBUCIÓN Y TRÁMITE DE COMUNICACIONES OFICIALES EXTERNAS ENVIADAS, EN FORMA PERSONALIZADA Y/ O INMEDIATA, ASÍ COMO LOS SERVICIOS DE CORREO EN SUS DIFERENTES MODALIDADES, DE ACUERDO CON LAS NECESIDADES DEL SERVICIO Y LOS REQUERIMIENTOS DE LA ALCALDÍA LOCAL DE USAQUÉN, EN EL CENTRO DE DOCUMENTACIÓN E INFORMACIÓN DE LA MISMA</t>
  </si>
  <si>
    <t>6 MESES</t>
  </si>
  <si>
    <t>PRESTAR LOS SERVICIOS ESPECIALIZADOS PARA ACOMPAÑAR EL PROCESO DE PLANEACIÓN Y PROGRAMACIÓN Y SEGUIMIENTO DE ACTIVIDADES DENTRO DE LOS PROYECTOS DE INVERSIÓN Y GENERAR RECOMENDACIONES, EN EL MARCO DEL PLAN DE DESARROLLO LOCAL DE USAQUEN VIGENTE, ASÍ COMO BRINDAR CONCEPTOS TÉCNICOS A LOS RESPONSABLES E INTEGRANTES DE LOS PROCESOS EN LA IMPLEMENTACIÓN DE HERRAMIENTAS DE GESTIÓN, SIGUIENDO LOS LINEAMIENTOS METODOLÓGICOS ESTABLECIDOS POR LA OFICINA ASESORA DE PLANEACIÓN DE LA SECRETARÍA DISTRITAL DE GOBIERNO</t>
  </si>
  <si>
    <t>Carolina Cortés</t>
  </si>
  <si>
    <t>PRESTAR LOS SERVICIOS PROFESIONALES A LA ALCALDÍA LOCAL DE USAQUÉN BRINDANDO ACOMPAÑAMIENTO AL ALCALDE LOCAL EN LOS PROCESOS DE ORDEN ADMINISTRATIVO Y LOGÍSTICO, QUE SE LLEVEN A CABO EN EL DESPACHO PARA EL CUMPLIMIENTO DE LA GESTIÓN INSTITUCIONAL LOCAL</t>
  </si>
  <si>
    <t>PRESTAR LOS SERVICIOS ESPECIALIZADOS PARA REALIZAR EL PROCESO DE PLANEACION Y PROGRAMACION Y SEGUIMIENTO DE ACTIVIDADES DENTRO DE LOS PROYECTOS DE INVERSION Y GENERAR RECOMENDACIONES EN EL MARCO DEL PLAN DE DESARROLLO LOCAL DE USAQUEN 2025-2028, ASÍ COMO LA REALIZACIÓN TÉCNICA A LOS RESPONSABLES E INTEGRANTES DE LOS PROCESOS EN LA IMPLEMENTACIÓN DE HERRAMIENTAS DE GESTIÓN, SIGUIENDO LOS LINEAMIENTOS METODOLÓGICOS ESTABLECIDOS POR LA OFICINA ASESORA DE PLANEACIÓN DE LA SECRETARÍA DISTRITAL DE GOBIERNO</t>
  </si>
  <si>
    <t>PRESTAR LOS SERVICIOS PROFESIONALES ESPECIALIZADOS COMO ABOGADO EN EL DESPACHO DEL ALCALDE LOCAL, PARA LA REVISIÓN Y SUPERVISIÓN JURÍDICA DE LOS ASUNTOS TRANSVERSALES Y ESTRATÉGICOS DE LA ALCALDÍA LOCAL, LA COORDINACIÓN DE LAS RELACIONES ENTRE SUS DISTINTAS ÁREAS, EL SEGUIMIENTO DE LAS METAS Y LA IMPLEMENTACIÓN DE ESTRATEGIAS DE PREVENCIÓN DEL DAÑO ANTIJURÍDICO, LA LITIGIOSIDAD Y LA PROMOCIÓN DE LA REGULARIDAD JURÍDICA EN LAS ACTIVIDADES A CARGO DE LA ALCALDÍA</t>
  </si>
  <si>
    <t>Laura Vargas Guzman</t>
  </si>
  <si>
    <t>PRESTAR LOS SERVICIOS PROFESIONALES ESPECIALIZADOS A LA ALCALDÍA LOCAL DE USAQUÉN, PARA REALIZAR LAS ACTIVIDADES Y PROCESOS ADMINISTRATIVOS RELACIONADOS CON AGLOMERACIONES, GESTIÓN DE RIESGOS Y CAMBIO CLIMÁTICO, EN EL MARCO DEL PLAN DE DESARROLLO USAQUÉN CAMINA SEGURA 2025-2028</t>
  </si>
  <si>
    <t>Juan Daniel Rodriguez Celedon</t>
  </si>
  <si>
    <t>PRESTAR LOS SERVICIOS PROFESIONALES A LA ALCALDÍA LOCAL DE USAQUÉN EN EL DESARROLLO DE LAS ACTIVIDADES RELACIONADAS CON TEMAS DE PLANEACIÓN Y CONTRATACIÓN LOCAL, PARA LA ARTICULACIÓN, ORIENTACIÓN Y SEGUIMIENTO A LOS PROCESOS, PROGRAMAS Y PROYECTOS DE INVERSIÓN DEL PLAN DE DESARROLLO LOCAL VIGENTE, GARANTIZANDO EL DESARROLLO IDÓNEO DE LAS ETAPAS PRECONTRACTUAL, CONTRACTUAL Y POS CONTRACTUAL</t>
  </si>
  <si>
    <t>Paula Melisa Castillo Lara</t>
  </si>
  <si>
    <t>7 MESES Y 20 DIAS</t>
  </si>
  <si>
    <t>Juan Diego Castaneda Sarmiento</t>
  </si>
  <si>
    <t>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t>
  </si>
  <si>
    <t>PRESTAR LOS SERVICIOS PROFESIONALES ESPECIALIZADOS A LA ALCALDÍA LOCAL DE USAQUÉN, PARA LA COORDINACIÓN Y SEGUIMIENTO DE LA EJECUCIÓN DE LOS PROYECTOS AMBIENTALES Y SUS COMPONENTES TÉCNICOS DEFINIDOS EN EL PLAN DE DESARROLLO LOCAL 2025 -2028</t>
  </si>
  <si>
    <t>PRESTAR LOS SERVICIOS PROFESIONALES PARA ACOMPAÑAR ADMINISTRATIVAMENTE EN LOS PROCESOS CONTRACTUALES DE LA ALCALDÍA LOCAL DE USAQUÉN</t>
  </si>
  <si>
    <t>Jenny Paola Pulido Rodriguez</t>
  </si>
  <si>
    <t>ESTADO</t>
  </si>
  <si>
    <t xml:space="preserve">SI </t>
  </si>
  <si>
    <t xml:space="preserve">NO </t>
  </si>
  <si>
    <t>FIRMADO</t>
  </si>
  <si>
    <t>EN EJECUCIÓN</t>
  </si>
  <si>
    <t>CANTIDAD</t>
  </si>
  <si>
    <t>NUMERO DE CONTRATO</t>
  </si>
  <si>
    <t>MODALIDAD DE CONTRATACIÓN</t>
  </si>
  <si>
    <t>PLAZO</t>
  </si>
  <si>
    <t>FECHA RP</t>
  </si>
  <si>
    <t>ADICIONES</t>
  </si>
  <si>
    <t>PRORROGAS</t>
  </si>
  <si>
    <t>APOYO A LA SUPERVISION</t>
  </si>
  <si>
    <t>FECHA FIRMA DEL CONTRATO</t>
  </si>
  <si>
    <t>VALOR MESUAL</t>
  </si>
  <si>
    <t>NIVEL DE RIESGO</t>
  </si>
  <si>
    <t>FECHA APROBACIÓN GARANTIA</t>
  </si>
  <si>
    <t xml:space="preserve">NUMERO DE PROCESO </t>
  </si>
  <si>
    <t>MODALIDAD</t>
  </si>
  <si>
    <t>PRESUPUESTO ESTIMADO</t>
  </si>
  <si>
    <t>ARL FECHA DE COBERTURA</t>
  </si>
  <si>
    <t>,</t>
  </si>
  <si>
    <t>PRESTAR SUS SERVICIOS DE APOYO A LA GESTIÓN A LA ALCALDÍA LOCAL DE USAQUEN EN LOS PROCESOS DE ENTRADA Y SALIDA DE CORRESPONDENCIA, EJECUTANDO LOS PROCESOS ADMINISTRATIVOS DE LA ENTIDAD PARA SU CONTROL Y VERIFICACIÓN</t>
  </si>
  <si>
    <t>PRESTAR SERVICIOS PROFESIONALES ESPECIALIZADOS PARA FORMULAR, ARTICULAR, IMPLEMENTAR Y HACER SEGUIMIENTO A LAS ESTRATEGIAS, ACCIONES Y ACTIVIDADES QUE FORTALEZCAN LA PARTICIPACIÓN CIUDADANA Y FACILITEN EL CUMPLIMIENTO DE LAS METAS RELACIONADAS AL PLAN DE DESARROLLO LOCAL.</t>
  </si>
  <si>
    <t>PRESTAR LOS SERVICIOS PROFESIONALES JURÍDICOS PARA EL SEGUIMIENTO Y ANÁLISIS ESTRATÉGICO DE LAS ACTIVIDADES RELACIONADAS CON LA GESTIÓN, REVISIÓN Y VALIDACIÓN DE LAS RESPUESTAS A LOS DERECHOS DE PETICIÓN DE LA ALCALDÍA LOCAL DE USAQUÉN</t>
  </si>
  <si>
    <t>PRESTAR LOS SERVICIOS PROFESIONALES ESPECIALIZADOS LIDERANDO LAS ACTIVIDADES CONCERNIENTES AL DESARROLLO SEGUIMIENTO Y EVALUACIÓN DEL PROYECTO 2367 USAQUÉN CAMINA POR EL DEPORTE</t>
  </si>
  <si>
    <t>Andres Camilo Reynosa Carrero</t>
  </si>
  <si>
    <t>PRESTAR LOS SERVICIOS PROFESIONALES ESPECIALIZADOS A LA ALCALDÍA LOCAL DE USAQUÉN, REALIZANDO EL ACOMPAÑAMIENTO ADMINISTRATIVO, CONTROL Y SEGUIMIENTO DE LOS PROCESOS, PROGRAMAS Y PROYECTOS DE INVERSIÓN DE LA ALCALDÍA LOCAL DE USAQUEN, LA IMPLEMENTACIÓN DE LAS HERRAMIENTAS DE GESTIÓN, DE ACUERDO CON LOS LINEAMIENTOS ESTABLECIDOS POR LA SECRETARIA DISTRITAL DE GOBIERNO, EN EL MARCO DEL PLAN DE DESARROLLO LOCAL 2025-2028</t>
  </si>
  <si>
    <t>CAMILO REYNOSA</t>
  </si>
  <si>
    <t>ANDRES MAESTRE</t>
  </si>
  <si>
    <t>PAULA CASTILLO</t>
  </si>
  <si>
    <t>CAROLINA CORTES</t>
  </si>
  <si>
    <t>DIANA CAÑON</t>
  </si>
  <si>
    <t>FDLUSA-CA-028-2025</t>
  </si>
  <si>
    <t>Total Suma de CANTIDAD</t>
  </si>
  <si>
    <t>EN APROBACIÓN</t>
  </si>
  <si>
    <t xml:space="preserve"> CANTIDAD</t>
  </si>
  <si>
    <t xml:space="preserve"> VALOR CONTRATO </t>
  </si>
  <si>
    <t xml:space="preserve">TOTAL  VALOR CONTRATO </t>
  </si>
  <si>
    <t>TOTAL CANTIDAD</t>
  </si>
  <si>
    <t>TOTAL GENERAL</t>
  </si>
  <si>
    <t>POLIZA</t>
  </si>
  <si>
    <t>APROBADA</t>
  </si>
  <si>
    <t>SIN APROBACIÓN</t>
  </si>
  <si>
    <t>TOTAL</t>
  </si>
  <si>
    <t xml:space="preserve">ACTA DE INICIO </t>
  </si>
  <si>
    <t>SI</t>
  </si>
  <si>
    <t>NO</t>
  </si>
  <si>
    <t>Compañía de Seguros de Vida Aurora S.A</t>
  </si>
  <si>
    <t>FDLUSA-CTO-031-2025</t>
  </si>
  <si>
    <t>PRESTAR SERVICIOS PROFESIONALES PARA ACOMPAÑAR LA EJECUCIÓN Y SEGUIMIENTO DE LOS PROYECTOS DE INVERSIÓN DIRIGIDOS AL FORTALECIMIENTO Y ARTICULACIÓN DE LA EDUCACIÓN PREESCOLAR, BÁSICA, MEDIA Y POSMEDIA ESTABLECIDOS EN EL PLAN DE DESARROLLO LOCAL DE USAQUÉN</t>
  </si>
  <si>
    <t>Juan Sebastian Hoyos Castro</t>
  </si>
  <si>
    <t>PRESTAR LOS SERVICIOS PROFESIONALES ESPECIALIZADOS PARA REALIZAR LABORES EN EL PROCESO DE PLANEACION, PROGRAMACION Y SEGUIMIENTO DE ACTIVIDADES DENTRO DE LOS PROYECTOS DE INVERSION Y GENERAR RECOMENDACIONES, EN EL MARCO DEL PLAN DE DESARROLLO LOCAL DE USAQUEN 2025-2028</t>
  </si>
  <si>
    <t>PRESTAR LOS SERVICIOS A LA ALCALDÍA LOCAL DE USAQUÉN, PARA APOYAR EL DISEÑO E IMPLEMENTACIÓN DE PLANES DE GESTIÓN INSTITUCIONAL, CON EL FIN DE OPTIMIZAR LOS TRÁMITES Y PROCEDIMIENTOS Y LA ORGANIZACIÓN INTERNA A PARTIR DE LA RECOLECCIÓN DE DATOS E INFORMACIÓN EN TIEMPO REAL.</t>
  </si>
  <si>
    <t>Rocio Galvis Guerrero</t>
  </si>
  <si>
    <t>PRESTAR LOS SERVICIOS PROFESIONALES EN LOS PROCESOS DE LIQUIDACIÓN Y REVISIÓN DE SOPORTES PARA PAGO DE LAS CUENTAS DE COBRO PRESENTADAS AL FONDO DE DESARROLLO LOCAL DE USAQUEN.</t>
  </si>
  <si>
    <t>PRESTAR SERVICIOS PROFESIONALES PARA REALIZAR LAS ACTIVIDADES DE MONITOREO, SEGUIMIENTO Y CONTROL DE LA FUNCIONES PROPIAS DEL FONDO DE DESARROLLO LOCAL</t>
  </si>
  <si>
    <t>PRESTAR LOS SERVICIOS DE APOYO A LA GESTIÓN DE LA ALCALDÍA LOCAL EN EL DESARROLLO DE ESTRATEGIAS DE SEGURIDAD Y CONVIVENCIA, ACOMPAÑAMIENTO A LA CIUDADANÍA, SOPORTE LOGÍSTICO Y DIFUSIÓN DE LAS ACTIVIDADES PROGRAMADAS</t>
  </si>
  <si>
    <t>David Humberto Martin Suarez</t>
  </si>
  <si>
    <t>Thalia Andrea Fajardo Aldana</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</si>
  <si>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AREAS DE OCUPACIÓN PUBLICA PRIORITARIA Y DEMÁS ZONAS DE ESPECIAL PROTECCIÓN AMBIENTAL EN LA LOCALIDAD DE USAQUÉN</t>
  </si>
  <si>
    <t>CONTRATOS</t>
  </si>
  <si>
    <t>PRESTAR SUS SERVICIOS PROFESIONALES COMO ADMINISTRADOR DE RED PARA LA GESTIÓN, ORGANIZACIÓN, IMPLEMENTACIÓN Y SEGUIMIENTO DE LOS PLANES, PROGRAMAS Y POLÍTICAS PARA EL ADECUADO FUNCIONAMIENTO DE LOS SISTEMAS Y TECNOLOGÍA, SEGURIDAD INFORMÁTICA, SOPORTE TÉCNICO, INFRAESTRUCTURA, ENTRE OTROS COMPONENTES, SIGUIENDO LOS LINEAMIENTOS EMITIDOS POR LA DIRECCIÓN DE TECNOLOGÍAS E INFORMACIÓN</t>
  </si>
  <si>
    <t>PRESTAR LOS SERVICIOS DE APOYO EN LOS PROCESOS DE LIQUIDACIÓN Y REVISIÓN DE SOPORTES PARA PAGO DE LAS CUENTAS DE COBRO PRESENTADAS AL FONDO DE DESARROLLO LOCAL DE USAQUEN</t>
  </si>
  <si>
    <t>PRESTAR LOS SERVICIOS DE APOYO A LA GESTIÓN EN RELACIÓN A LOS DIFERENTES TRAMITES ADMINISTRATIVOS DE CONTABILIDAD Y FINANCIERA QUE SEAN REQUERIDOS POR PARTE DEL FONDO DE DESARROLLO LOCAL DE USAQUEN</t>
  </si>
  <si>
    <t>PRESTAR SUS SERVICIOS PROFESIONALES PARA LA IMPLEMENTACIÓN DE LAS ACCIONES Y LINEAMIENTOS TÉCNICOS SURTIDOS DEL PROGRAMA DE GESTIÓN DOCUMENTAL Y DEMÁS INSTRUMENTOS TÉCNICOS ARCHIVÍSTICOS</t>
  </si>
  <si>
    <t>Decxi Constanza Beltran Rodríguez</t>
  </si>
  <si>
    <t>PRESTAR LOS SERVICIOS PROFESIONALES A LA ALCALDÍA LOCAL DE USAQUÉN PARA ACOMPAÑAR LA FORMULACIÓN, EJECUCIÓN, SEGUIMIENTO Y MEJORA CONTINUA DE LAS HERRAMIENTAS QUE CONFORMAN LA GESTIÓN AMBIENTAL INSTITUCIONAL DE LA ALCALDÍA LOCAL, ASÍ COMO LOS OBJETIVOS TRASADOS EN EL PLAN DE DESARROLLO LOCAL</t>
  </si>
  <si>
    <t>María Alejandra Diaz Buitrago</t>
  </si>
  <si>
    <t>DOCUMENTO</t>
  </si>
  <si>
    <t>PRESTAR LOS SERVICIOS PROFESIONALES PARA DESARROLLAR LAS ACCIONES JURIDICAS NECESARIAS EN LA DEPURACIÓN DE LAS ACTUACIONES ADMINISTRATIVAS QUE CURSAN EN LA ALCALDÍA LOCAL EN EL ÁREA DE GESTIÓN JURIDICO POLICIVA EN MATERIA DE INSPECCIÓN VIGILANCIA Y CONTROL PARA EL CUMPLIMIENTO DE LAS METAS PLANTEADAS EN EL PDL 2025-2028</t>
  </si>
  <si>
    <t>Ingrid Stefanie Sierra Nieto</t>
  </si>
  <si>
    <t>PRESTAR LOS SERVICIOS PROFESIONALES PARA COORDINAR LOS OPERATIVOS DE INSPECCIÓN VIGILANCIA Y CONTROL DEL ÁREA DE GESTIÓN POLICIVA JURIDICA, EN CUANTO ESTABLECIMIENTOS DE COMERCIO, CONTROL URBANÍSTICO Y ESPACIO PÚBLICO DE ACUERDO A LOS SOLICITUDES Y REQUERIMIENTOS ALLEGADOS A LA ALCALDÍA LOCAL RELACIONADAS CON EL ÁREA DE GESTIÓN POLICIVA</t>
  </si>
  <si>
    <t xml:space="preserve">Miguel Osorio </t>
  </si>
  <si>
    <t>PRESTAR LOS SERVICIOS PROFESIONALES BRINDANDO ACOMPAÑAMIENTO JURÍDICO EN EL SEGUIMIENTO Y EJECUCIÓN DE LAS ACTIVIDADES LIDERADAS POR EL ÁREA DE GESTIÓN JURIDICO POLICIVA PARA EL CUMPLIMIENTO DE LAS METAS, ASI MISMO DESAROLLAR LAS ACTIVIDADES JURÍDICAS NECESARIAS PARA LA EJECUCIÓN DE LAS ACCIONES REQUERIDAS PARA LA DEPURACIÓN DE LAS ACTUACIONES ADMINISTRATIVAS QUE CURSAN EN LA ALCALDÍA LOCAL</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</si>
  <si>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t>
  </si>
  <si>
    <t>PRESTAR SERVICIOS PROFESIONALES ESPECIALIZADOS A LA ALCALDÍA LOCAL DE USAQUÉN, PARA COORDINAR, ARTICULAR, FORMULAR, EL DISEÑO E IMPLEMENTACIÓN DE LOS PROYECTOS, INICIATIVAS Y ESTRATEGIAS DE EDUCACIÓN PRESCOLAR, BÁSICA Y MEDIA ASÍ COMO EDUCACIÓN SUPERIOR Y POSMEDIA CON EL FIN DE PROMOVER ACCIONES PARA EL ACCESO Y PERMANENCIA DE ACUERDO CON LAS METAS ESTABLECIDAS EN EL PLAN DE DESARROLLO LOCAL</t>
  </si>
  <si>
    <t>LEON RAMIREZ</t>
  </si>
  <si>
    <t>ERIKA SANCHEZ</t>
  </si>
  <si>
    <t>JULIO ARIZA</t>
  </si>
  <si>
    <t>PRESTAR LOS SERVICIOS DE APOYO A LA GESTIÓN BRINDANDO EL ACOMPAÑAMIENTO TECNICO A LA ALCALDIA LOCAL DE USAQUEN APOYANDO LA ORIENTACION, ARTICULACION, FORMULACION Y SEGUIMIENTO TRANSVERSAL A LOS PROCESOS Y PROGRAMAS RELACIONADOS CON EL DESARROLLO ECONÓMICO DE USAQUÉN, ASI COMO EN EL DESARROLLO DE LAS ETAPAS PRECONTRACTUAL, CONTRACTUAL Y POS CONTRACTUAL</t>
  </si>
  <si>
    <t>PRESTAR LOS SERVICIOS PROFESIONALES PARA LA ELABORACIÓN DE LOS DIFERENTES DOCUMENTOS Y PROCESOS QUE SE REQUIEREN PARA LA ADQUISICIÓN DE BIENES, SERVICIOS Y OBRAS QUE REQUIERA EL FONDO DE DESARROLLO LOCAL</t>
  </si>
  <si>
    <t>PRESTAR LOS SERVICIOS PROFESIONALES A LA ALCALDÍA LOCAL DE USAQUÉN, PARA LA EJECUCIÓN Y SEGUMIENTO DE LOS COMPONENTES DE GESTIÓN AMBIENTAL LOCAL INCLUIDOS LO DE PROTECCIÓN Y BIENESTAR ANIMAL DEFINIDOS EN EL PLAN DE DESARROLLO LOCAL 2025 -2028</t>
  </si>
  <si>
    <t>Juliana Alexandra Gil Paez</t>
  </si>
  <si>
    <t>PRESTAR LOS SERVICIOS PROFESIONALES PARA LA COORDINACIÓN DE EVENTOS, EL CONTACTO CON MEDIOS DE COMUNICACIÓN MASIVOS Y COMUNITARIOS, ASÍ COMO LA GENERACIÓN DE CONTENIDO PARA LAS REDES SOCIALES Y LA PÁGINA WEB DE LA ALCALDÍA LOCAL DE USAQUÉN</t>
  </si>
  <si>
    <t>Laura Marcela Saraza Organista</t>
  </si>
  <si>
    <t>PRESTAR SERVICIOS PROFESIONALES ESPECIALIZADOS PARA REALIZAR LA IMPLEMENTACION Y SEGUIMIENTO DE LOS PROYECTOS DE INVERSION, ASI COMO EL SEGUIMIENTO DE ACTIVIDADES Y COMPROMISOS ADQUIRIDOS POR LA ALCALDÍA LOCAL EN EL MARCO DE LAS INSTANCIAS DE PARTICIPACIÓN</t>
  </si>
  <si>
    <t>PRESTAR SUS SERVICIOS DE APOYO A LA GESTIÓN A LA ALCALDÍA LOCAL DE USAQUÉN EN LOS PROCESOS DE ENTRADA Y SALIDA DE CORRESPONDENCIA, EJECUTANDO LOS PROCESOS ADMINISTRATIVOS DE LA ENTIDAD PARA SU CONTROL Y VERIFICACIÓN</t>
  </si>
  <si>
    <t>Angelica Maria Vargas Lopez</t>
  </si>
  <si>
    <t>Carmen Yolanda Villabona</t>
  </si>
  <si>
    <t>Leon Dario Ramirez Rangel</t>
  </si>
  <si>
    <t>Andres Guillermo Maestre Araujo</t>
  </si>
  <si>
    <t>Monica Lorena Cruz Pinto</t>
  </si>
  <si>
    <t>Juan Gabriel Aguilar Orjuela</t>
  </si>
  <si>
    <t>Sonia Angelica Devia Diaz</t>
  </si>
  <si>
    <t>Carlos Gabriel Camacho Obregon</t>
  </si>
  <si>
    <t>Julio Fernando Ariza Granadillo</t>
  </si>
  <si>
    <t>Sergio Geovanny Tocancipa Ariza</t>
  </si>
  <si>
    <t>Mayra Alejandra Canesto Arenas</t>
  </si>
  <si>
    <t>Juan Carlos Baptista Quintero</t>
  </si>
  <si>
    <t>Wendy Yurani Escudero Tobon</t>
  </si>
  <si>
    <t>Lina Marcela Cáceres Castellanos</t>
  </si>
  <si>
    <t>Johnny Alejandro Pico Hoyos</t>
  </si>
  <si>
    <t>Cesar Alejandro Vallejo Diaz</t>
  </si>
  <si>
    <t>Luis Alberto Cuellar Sanabria</t>
  </si>
  <si>
    <t>Cindy Jhoana Muñoz Ortiz</t>
  </si>
  <si>
    <t>Jenny Gacharna Sarmiento</t>
  </si>
  <si>
    <t>Claudia Marcela Villamizar Pinzon</t>
  </si>
  <si>
    <t>Edis Edith Jimenez Montes</t>
  </si>
  <si>
    <t>Gonzalo Javier Rojas Samaca</t>
  </si>
  <si>
    <t>Hector Arturo Cortes Lopez</t>
  </si>
  <si>
    <t>Lucely Rincon Ramon</t>
  </si>
  <si>
    <t>Jeison Andres Burgos Piñeros</t>
  </si>
  <si>
    <t>Gloria Isabelita Bejarano Triviño</t>
  </si>
  <si>
    <t>Jesus Edimer Roncancio Roncancio</t>
  </si>
  <si>
    <t>Yuli Vanessa Cuenca Acosta</t>
  </si>
  <si>
    <t>Juan Diego Bustos Muñoz</t>
  </si>
  <si>
    <t>Edgar Mauricio Gomez Medina</t>
  </si>
  <si>
    <t>Fredy Enrique Ramos Reyes</t>
  </si>
  <si>
    <t>Angerlica Mariana Caceres Garzon</t>
  </si>
  <si>
    <t>Brayan David Avirama Rivera</t>
  </si>
  <si>
    <t>Jose Danilo Triana Montenegro</t>
  </si>
  <si>
    <t>Diana Patricia Gaitan Urueña</t>
  </si>
  <si>
    <t>Cristian Leonardo Gomez Lotero</t>
  </si>
  <si>
    <t>Carlos Eduardo Ardila Rojas</t>
  </si>
  <si>
    <t>Servicios Postales Nacionales S.A.S</t>
  </si>
  <si>
    <t>Megaseguridad Ltda</t>
  </si>
  <si>
    <t>Mayra Alejandra Patiño Cobaleda</t>
  </si>
  <si>
    <t>PRESTAR LOS SERVICIOS PROFESIONALES A LA ALCALDÍA LOCAL DE USAQUÉN, PARA LA EJECUCIÓN Y SEGUMIENTO DE LOS COMPONENTES DE GESTIÓN AMBIENTAL INCLUYENDO LA PROTECCIÓN Y BIENESTAR ANIMA</t>
  </si>
  <si>
    <t>PRESTAR LOS SERVICIOS PROFESIONALES RELACIONADOS A LOS TRAMITES ADMINISTRATIVOS DE CONTABILIDAD Y FINANCIERA DEL FONDO DE DESARROLLO LOCAL DE USAQUEN</t>
  </si>
  <si>
    <t>Santiago Mora Pinzón</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</si>
  <si>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t>
  </si>
  <si>
    <t>PRESTAR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t>
  </si>
  <si>
    <t>PRESTAR LOS SERVICIOS PROFESIONALES ESPECIALIZADOS PARA LA GESTIÓN Y TRÁMITE DE LOS DESPACHOS COMISORIOS EN EL DESPACHO DEL ALCALDE.</t>
  </si>
  <si>
    <t>Paula Natalia Farfan Paez</t>
  </si>
  <si>
    <t>Pablo David Asprilla Callejas</t>
  </si>
  <si>
    <t>Jorge Eduardo Gonzalez López</t>
  </si>
  <si>
    <t>Johan Manuel Aguirre Galeano</t>
  </si>
  <si>
    <t>Bruk Yeischa Gomez Aldana</t>
  </si>
  <si>
    <t>PRESTAR LOS SERVICIOS DE APOYO A LA GESTIÓN PARA REALIZAR LA EJECUCION DE LOS DESPACHOS COMISORIOS Y ACOMPAÑAR LA EJECUCIÓN DE LAS ACCIONES Y ACTUACIONES ADMINISTRATIVAS DEL DESPACHO DE LA ALCALDIA LOCAL</t>
  </si>
  <si>
    <t>PRESTAR LOS SERVICIOS COMO CONDUCTOR DE VEHÍCULO LIVIANO Y/O PESADO DE LA ALCALDÍA LOCAL DE USAQUÉN</t>
  </si>
  <si>
    <t>PRESTAR SERVICIOS PROFESIONALES A LA ALCALDÍA LOCAL DE USAQUÉN PARA GARANTIZAR EL DESARROLLO DE ACTIVIDADES DE PLANEACIÓN EN LAS DIFERENTES ETAPAS DE CONTRATACIÓN PARA LOS DIFERENTES PROCESOS, ENCAMINADOS EN EL MARCO DE LAS ACTIVIDADES, PROGRAMAS Y PROYECTOS DE INVERSIÓN, REALIZANDO LA DEBIDA ARTICULACIÓN, ORIENTACIÓN Y SEGUIMIENTO AL PLAN DE DESARROLLO LOCAL , ASÍ COMO LA EJECUCIÓN DE ACTIVIDADES RELACIONADAS CON PLANEACIÓN Y CONTRATACIÓN DEL FONDO DE DESARROLLO LOCAL.</t>
  </si>
  <si>
    <t>PRESTAR LOS SERVICIOS PROFESIONALES PARA LA EJECUCIÓN, SEGUMIENTO Y CUMPLIMIENTO DE LOS PROCESOS OPERATIVOS Y PROGRAMATICOS DE LOS PROYECTOS DE INTEGRACIÓN SOCIAL</t>
  </si>
  <si>
    <t>PRESTAR LOS SERVICIOS PROFESIONALES ESPECIALIZADOS AL FONDO DE DESARROLLO LOCAL DE USAQUÉN EN LA GESTIÓN CONTRACTUAL, LA CUAL INCLUYE LAS ETAPAS: PRECONTRACTUAL, CONTRACTUAL Y POSCONTRACTUAL, COMO EN LA ELABORACIÓN DE CONCEPTOS, ACTOS ADMINISTRATIVOS E INFORMES REQUERIDOS</t>
  </si>
  <si>
    <t>PRESTAR LOS SERVICIOS PROFESIONALES A LA ALCALDIA LOCAL DE USAQUEN EN EL ACOMPAÑAMIENTO TÉCNICO DE LOS ASUNTOS RELACIONADOS CON INFRAESTRUCTURA DE PARQUES, ZONAS DE RECREACION, EMBELLECIMIENTO Y ORNATO QUE SE ADELANTEN EN LA LOCALIDAD</t>
  </si>
  <si>
    <t>PRESTAR LOS SERVICIOS PROFESIONALES PARA LA COORDINACIÓN DE EVENTOS, EL CONTACTO CON MEDIOS DE COMUNICACIÓN MASIVOS Y COMUNITARIOS, ASÍ COMO LA GENERACIÓN DE CONTENIDO PARA LAS REDES SOCIALES Y LA PÁGINA WEB DE LA ALCALDÍA LOCAL DE USAQUÉN.</t>
  </si>
  <si>
    <t>Adriana Lugo Valero</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</si>
  <si>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</si>
  <si>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Rafael Antonio Laverde Castellanos</t>
  </si>
  <si>
    <t>Lina Marcela Buitrago Valderrama</t>
  </si>
  <si>
    <t>Diana Carolina Sanchez Niño</t>
  </si>
  <si>
    <t>Oscar Giovanni Romero Salamanca</t>
  </si>
  <si>
    <t>Gina Marcela Barrera Pinilla</t>
  </si>
  <si>
    <t>Jenny Alexandra Fernandez Villar</t>
  </si>
  <si>
    <t>Duvan Beltran Corredor</t>
  </si>
  <si>
    <t>Leanne Alejandra Moreno</t>
  </si>
  <si>
    <t>Juliana Cardozo Ramos</t>
  </si>
  <si>
    <t>Luz Adriana Guantiva Sanchez</t>
  </si>
  <si>
    <t>Juan Manuel Arenas</t>
  </si>
  <si>
    <t>Nicolas Camacho Lopez</t>
  </si>
  <si>
    <t>Isabel Maria De Los Angeles Fuentes Macias</t>
  </si>
  <si>
    <t>ORQUESTA FILARMONICA DE BOGOTA</t>
  </si>
  <si>
    <t>SIPSE</t>
  </si>
  <si>
    <t>Maria Del Pilar Rozo Gomez</t>
  </si>
  <si>
    <t>PRESTAR SERVICIOS PROFESIONALES PARA IMPLEMENTAR ESTRATEGIAS QUE IMPULSEN EL SEGUIMIENTO Y LA PERMANENCIA DE LOS BENEFICIARIOS EN LOS PROYECTOS EDUCATIVOS, ADEMÁS DE APOYAR LAS ACTIVIDADES DE ORIENTACIÓN SOCIOOCUPACIONAL, EN EL MARCO DEL PROYECTO DE INVERSIÓN EN EDUCACIÓN SUPERIOR EN LA LOCALIDAD DE USAQUÉN, CON EL OBJETIVO DE CONTRIBUIR AL CUMPLIMIENTO DE LAS METAS ESTABLECIDAS EN EL PLAN DE DESARROLLO LOCAL.</t>
  </si>
  <si>
    <t>Rudy Dolman Ramirez Rodriguez</t>
  </si>
  <si>
    <t>PRESTAR LOS SERVICIOS DE APOYO A LA GESTIÓN DE LA ALCALDÍA LOCAL DE USAQUÉN EN LA ADMINISTRACIÓN Y SOPORTE DE LA ESTRUCTURA TECNOLÓGICA DE PROPIEDAD Y CUSTODIA DEL FONDO DE DESARROLLO LOCAL DE USAQUÉN, ASÍ COMO APOYAR LOS PROCESOS DE MANTENIMIENTO DE EQUIPOS TECNOLÓGICOS".</t>
  </si>
  <si>
    <t>APOYAR LAS INSPECCIONES DE POLICÍA CON EL INGRESO DE INFORMACIÓN, USO Y APROPIACIÓN DE LOS SISTEMAS DE INFORMACIÓN VIGENTES DISPUESTOS PARA LAS ACTUACIONES DE POLICÍA.</t>
  </si>
  <si>
    <t>PRESTAR LOS SERVICIOS PROFESIONALES PARA LA ELABORACIÓN DE LOS DIFERENTES DOCUMENTOS Y PROCESOS QUE SE REQUIEREN PARA LA ADQUISICIÓN DE BIENES SERVICIOS Y OBRAS QUE REQUIERA EL FONDO DE DESARROLLO LOCAL</t>
  </si>
  <si>
    <t>Julian David Gómez Garzon</t>
  </si>
  <si>
    <t>PRESTAR SERVICIOS PROFESIONALES A LOS RESPONSABLES DE LOS PROYECTOS DE INVERSIÓN Y A LOS DIFERENTES PROCESOS EN LA ALCALDÍA LOCAL PARA LA ARTICULACIÓN E IMPLEMENTACIÓN DE HERRAMIENTAS DE GESTIÓN Y OPERACIÓN, SIGUIENDO LOS LINEAMIENTOS METODOLÓGICOS ESTABLECIDOS PARA EL CUMPLIMIENTO DEL PLAN DE DESARROLLO LOCAL DE USAQUEN 2025-2028</t>
  </si>
  <si>
    <t>Carolina Novoa Aponte</t>
  </si>
  <si>
    <t>MAYRA CANESTO</t>
  </si>
  <si>
    <t>Juan Camilo López Ruiz</t>
  </si>
  <si>
    <t>Diana Paola Gil Lara</t>
  </si>
  <si>
    <t>Sandra Viviana Sanchez Briceño</t>
  </si>
  <si>
    <t>Lina Maria</t>
  </si>
  <si>
    <t>Sarha Nicole Rodríguez Cruz</t>
  </si>
  <si>
    <t>Nestor Alfonso Urrego Cardenas</t>
  </si>
  <si>
    <t>Lady Giselle Acevedo Moncada</t>
  </si>
  <si>
    <t>Sandra Milena Rangel Muñoz</t>
  </si>
  <si>
    <t>Alvaro Beltran</t>
  </si>
  <si>
    <t>Fredy Eduardo Sanchez Alarcon</t>
  </si>
  <si>
    <t>Ingrid Paola Martin Castillo</t>
  </si>
  <si>
    <t>Luis Yesid Quiroga López</t>
  </si>
  <si>
    <t>Jairo Enrique Gomez Arevalo</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</si>
  <si>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</si>
  <si>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PRESTAR SERVICIOS PROFESIONALES DE ABOGADO PARA EL ACOMPAÑAMIENTO A LOS DESPACHOS COMISORIOS EN EL ÁREA DE GESTIÓN POLICIVA JURÍDICA Y DESPACHO DEL ALCALDE.</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</si>
  <si>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</si>
  <si>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PRESTAR SERVICIOS DE APOYO A LA GESTIÓN A LA ALCALDÍA LOCAL DE USAQUÉN; REALIZANDO LAS ACTIVIDADES ADMINISTRATIVAS; OPERATIVAS Y LOGÍSTICAS PARA LA EJECUCIÓN DE LAS ACTIVIDADES DE PARTICIPACIÓN CIUDADANA</t>
  </si>
  <si>
    <t>PRESTAR LOS SERVICIOS DE APOYO A LA GESTIÓN EN EL LEVANTAMIENTO DE INVENTARIOS; CONTROL DE BIENES MUEBLES E INMUEBLES EXISTENTES A CARGO DE LA ALCALDÍA LOCAL DE USAQUÉN</t>
  </si>
  <si>
    <t>PRESTAR LOS SERVICIOS PROFESIONALES A LA ALCALDÍA LOCAL DE USAQUÉN EN LOS PROYECTOS DE INFRAESTRUCTURA ENFOCADOS AL SECTOR MOVILIDAD; MEDIANTE LA REALIZACIÓN DE PROCESOS TÉCNICOS Y DE ATENCIÓN A LA CIUDADANÍA RELACIONADOS CON ESPACIO PÚBLICO</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</si>
  <si>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t>
  </si>
  <si>
    <t>PRESTAR LOS SERVICIOS DE APOYO ADMINISTRATIVO A LA GESTION DE LA ALCALDÍA LOCAL DE USAQUÉN REALIZANDO SEGUIMIENTO DE LOS PROCESOS Y PROGRAMAS DEL PROYECTO 2604 USAQUÉN CAMINA CON TEJIDO EMPRESARIAL URBANO Y RURAL</t>
  </si>
  <si>
    <t>Kevin Alejandro Munoz Romero</t>
  </si>
  <si>
    <t>Ivan Dario Montaño Medina</t>
  </si>
  <si>
    <t>Sebastián Ramírez Molano</t>
  </si>
  <si>
    <t>Nicolas Arias</t>
  </si>
  <si>
    <t>Tatiana Cristina Gómez Gracia</t>
  </si>
  <si>
    <t>Edwin Rodriguez</t>
  </si>
  <si>
    <t>Temilde Chocontá Acuña</t>
  </si>
  <si>
    <t>PRESTACIÓN DE SERVICIOS DE APOYO EN ÁREAS AMBIENTALES, BIENESTAR Y PROTECCIÓN ANIMAL, ASÍ COMO LA EJECUCIÓN DE ACTIVIDADES TÉCNICAS, ADMINISTRATIVAS Y DE CAMPO RELACIONADAS, PARA LA LOCALIDAD DE USAQUÉN, EN EL MARCO DEL PLAN DE DESARROLLO LOCAL 2025-2028</t>
  </si>
  <si>
    <t>PRESTAR LOS SERVICIOS PROFESIONALES EN LOS PROCESOS DE LIQUIDACIÓN Y REVISIÓN DE SOPORTES PARA PAGO DE LAS CUENTAS DE COBRO PRESENTADAS AL FONDO DE DESARROLLO LOCAL DE USAQUEN</t>
  </si>
  <si>
    <t>PRESTAR LOS SERVICIOS PROFESIONALES PARA REALIZAR ACTIVIDADES TECNICAS SOBRE LOS PROCESOS ADMINISTRATIVOS SANCIONATORIOS Y LAS DIFERENTES SOLICITUDES QUE SON COMPETENCIA DEL ÁREA DE GESTIÓN JURIDICA Y POLICIVA DE LA ALCALDÍA LOCAL, ASÍ COMO LOS PROCESOS POLICIVOS ADELANTADOS EN LAS INSPECCIONES DE POLICIA DE LA LOCALIDAD DE USAQUÉN</t>
  </si>
  <si>
    <t>PRESTAR LOS SERVICIOS DE APOYO A LA GESTIÓN PARA LOS PROCESOS JURÍDICOS EN EL SEGUIMIENTO Y ANÁLISIS ESTRATÉGICO DE LAS ACTIVIDADES RELACIONADAS CON LA GESTIÓN, REVISIÓN Y VALIDACIÓN DE LAS RESPUESTAS A LOS DERECHOS DE PETICIÓN DE LA ALCALDÍA LOCAL DE USAQUÉN CONFORME A LOS LINEAMIENTOS QUE LE SEAN IMPARTIDOS POR EL SUPERVISOR DEL CONTRATO</t>
  </si>
  <si>
    <t>PRESTAR LOS SERVICIOS PROFESIONALES PARA EJECUTAR LAS ACTIVIDADES DE DESARROLLO Y SEGUIMIENTO DEL PROYECTO DE INVERSIÓN 2367 USAQUÉN CAMINA POR EL DEPORTE</t>
  </si>
  <si>
    <t>PRESTAR LOS SERVICIOS DE APOYO A LA GESTIÓN DE LA ALCALDÍA LOCAL EN EL DESARROLLO DE ESTRATEGIAS DE SEGURIDAD Y CONVIVENCIA, COMPAÑAMIENTO A LA CIUDADANÍA, SOPORTE LOGÍSTICO Y DIFUSIÓN DE LAS ACTIVIDADES PROGRAMADAS</t>
  </si>
  <si>
    <t>PRESTAR LOS SERVICIOS PROFESIONALES A LA ALCALDIA LOCAL DE USAQUEN EN EL ACOMPAÑAMIENTO TÉCNICO DE LOS ASUNTOS RELACIONADOS CON INFRAESTRUCTURA DE PARQUES, ZONAS DE RECREACION, EMBELLECIMIENTO Y ORNATO QUE SE ADELANTEN EN LA LOCALIDAD".</t>
  </si>
  <si>
    <t>PRESTAR SERVICIOS PROFESIONALES A LA ALCALDÍA LOCAL DE USAQUÉN PARA LA GESTIÓN Y EL SEGUIMIENTO DE ESTRATEGIAS QUE PERMITAN UNA AMPLIA PARTICIPACIÓN CIUDADANA, ASÍ COMO EL SEGUIMIENTO DEL PLAN DE DESARROLLO LOCAL EN ACATAMIENTO DE LOS FINES DE LA GESTIÓN INSTITUCIONAL LOCAL</t>
  </si>
  <si>
    <t>PRESTAR SERVICIOS PROFESIONALES A LA ALCALDÍA LOCAL DE USAQUÉN PARA EL SEGUIMIENTO DE ESTRATEGIAS QUE PERMITAN UNA AMPLIA PARTICIPACIÓN CIUDADANA, ASÍ COMO EL SEGUIMIENTO DEL PLAN DE DESARROLLO LOCAL, EN ACATAMIENTO DE LOS FINES DE LA GESTIÓN INSTITUCIONAL LOCAL</t>
  </si>
  <si>
    <t>PRESTAR LOS SERVICIOS COMO CONDUCTOR DE VEHÍCULO LIVIANO Y/O PESADO DE LA ALCALDÍA LOCAL DE USAQUÉN.</t>
  </si>
  <si>
    <t>PRESTAR SERVICIOS PROFESIONALES A LA ALCALDÍA LOCAL DE USAQUÉN PARA LA GESTIÓN Y EL SEGUIMIENTO DE ESTRATEGIAS QUE PERMITAN UNA AMPLIA PARTICIPACIÓN CIUDADANA, ASÍ COMO EL SEGUIMIENTO DEL PLAN DE DESARROLLO LOCAL EN ACATAMIENTO DE LOS FINES DE LA GESTIÓN INSTITUCIONAL LOCAL.</t>
  </si>
  <si>
    <t>PRESTAR LOS SERVICIOS PROFESIONALES DE ORIENTACIÓN JURÍDICA Y REVISIÓN DE LOS ACTOS ADMINISTRATIVOS, IMPULSOS Y DEMÁS DOCUMENTOS PROYECTADOS POR LOS ABOGADOS DEL ÁREA DE GESTIÓN POLICIVA JURÍDICA; REALIZAR LOS TRÁMITES JURÍDICOS QUE SURJAN EN LOS EXPEDIENTES ORIGINADOS POR LAS ACTUACIONES ADMINISTRATIVAS QUE CURSAN EN LA ALCALDÍA LOCAL DE USAQUEN, CONFORME LAS NECESIDADES DEL ÁREA.</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</si>
  <si>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t>
  </si>
  <si>
    <t>PRESTAR LOS SERVICIOS PROFESIONALES PARA DESAROLLAR LAS ACTIVIDADES DE INSPECCIÓN VIGILANCIA Y CONTROL DEL ÁREA DE GESTIÓN POLICIVA JURIDICA ASI COMO BRINDAR RESPUESTA A LOS DERECHOS DE PETICIÓN Y DEMAS SOLICITUDES QUE SON ALLEGADAS A LA ALCALDÍA LOCAL RELACIONADAS CON EL ÁREA.</t>
  </si>
  <si>
    <t>PRESTAR LOS SERVICIOS PROFESINALES A LA ALCALDIA LOCAL DE USAQUÉN PARA REALIZAR EL ACOMPAÑAMIENTO DE LAS ETAPAS PRECONTRACTUAL, CONTRACTUAL Y POST CONTRACTUAL DE LOS PROCESOS ADELANTADOS EN EL MARCO DEL PROYECTO 2591 POR UNA USAQUÉN MÁS PRODUCTIVA Y CON OPORTUNIDADES ASÍ COMO LAS DEMÁS ACTIVIDADES CONEXAS AL PROYECTO.</t>
  </si>
  <si>
    <t>PRESTAR LOS SERVICIOS PROFESIONALES PARA ACOMPAÑAR AL FONDO DE DESARROLLO LOCAL DE USAQUÉN EN LA GESTIÓN CONTRACTUAL, LA CUAL INCLUYE LAS ACTIVIDADES DE ESTRUCTURACIÓN DE ESTUDIOS PREVIOS, PLIEGOS DE CONDICIONES, REVISIÓN DE DOCUMENTOS, ELABORACIÓN DE CONTRATOS, MODIFICACIONES, PRORROGAS, ADICIONES Y LIQUIDACIÓN DE LOS MISMOS</t>
  </si>
  <si>
    <t>Tulio Alfonso Bejarano Florian</t>
  </si>
  <si>
    <t>Yasmin Cortes Cantor</t>
  </si>
  <si>
    <t>Lizeth Daniela Velasco Vega</t>
  </si>
  <si>
    <t>Nicolas Osorio Gallego</t>
  </si>
  <si>
    <t>PRESTAR SERVICIOS PROFESIONALES ESPECIALIZADOS A LA ALCALDÍA LOCAL DE USAQUÉN APOYANDO LA ORIENTACIÓN, ARTICULACIÓN, FORMULACIÓN Y SEGUIMIENTO TRANSVERSAL A LOS PROCESOS Y PROGRAMAS DEL PROYECTO DE INVERSIÓN No. 2604 "USAQUÉN CAMINA CON TEJIDO EMPRESARIAL URBANO Y RURAL. ASÍ COMO EN EL DESARROLLO DE LAS ETAPAS PRECONTRACTUAL, CONTRACTUAL Y POS CONTRACTUAL</t>
  </si>
  <si>
    <t>PRESTAR LOS SERVICIOS DE APOYO A LA GESTIÓN DE LA ALCALDÍA LOCAL EN EL DESARROLLO DE ESTRATEGIAS DE SEGURIDAD Y CONVIVENCIA, ACOMPAÑAMIENTO A LA CIUDADANÍA, SOPORTE LOGÍSTICO Y DIFUSIÓN DE LAS ACTIVIDADES PROGRAMADAS.</t>
  </si>
  <si>
    <t>PRESTAR LOS SERVICIOS PROFESIONALES A LA GESTIÓN PARA REALIZAR LA EJECUCION DE LOS DESPACHOS COMISORIOS Y ACOMPAÑAR LA EJECUCIÓN DE LAS ACCIONES Y ACTUACIONES ADMINISTRATIVAS DEL DESPACHO DE LA ALCALDIA LOCAL de acuerdo con lo contemplado en ellos proyectos 2662 --- AVANZANDO EN EL FORTALECIMIENTO LOCAL DE USAQUÉN.</t>
  </si>
  <si>
    <t>PRESTAR LOS SERVICIOS PROFESIONALES ESPECIALIZADOS PARA COORDINAR LA ARTICULACIÓN, ASISTENCIA Y ACOMPAÑAMIENTO DE LOS PROCESOS DE PLANEACIÓN LOCAL, PARA LA PROMOCIÓN DE LOS DERECHOS DE LAS MUJERES Y DE LA EQUIDAD DE GÉNERO, PARA MATERIALIZAR EN LA LOCALIDAD LAS ESTRATEGIAS DE TERRITORIALIZACIÓN Y TRANSVERSALIZACIÓN DE LA POLÍTICA PUBLICA DE MUJERES Y EQUIDAD DE GÉNERO PPMYEG</t>
  </si>
  <si>
    <t>PRESTAR LOS SERVICIOS DE APOYO A LA GESTIÓN A LA ALCALDÍA LOCAL DE USAQUÉN, PARA APOYAR TEMÁS RELACIONADOS A LA INFRAESTRUCTURA LOCAL ENFOCADO AL SECTOR DE ESPACIO PÚBLICO, MEDIANTE EL APOYO DE PROCESOS TÉCNICOS DE CONSTRUCCIÓN QUE SE ENCUENTREN CONTEMPLADOS EN EL PLAN DE DESARROLLO LOCAL de acuerdo con lo contemplado en ellos proyectos 2639 --- MOVILIDAD INCLUYENTE PARA TODOS</t>
  </si>
  <si>
    <t>PRESTAR LOS SERVICIOS PROFESIONALES PARA LA IMPLEMENTACION Y EL SEGUIMIENTO A LOS PLANES Y PROGRAMAS RELACIONADOS CON LA GESTIÓN EN SEGURIDAD Y SALUD EN EL TRABAJO DE LA ALCALDIA LOCAL, CONFORME CON LOS LINEAMIENTOS DEFINIDOS DESDE EL NIVEL CENTRAL DE LA SGD Y LA NORMATIVA VIGENTE de acuerdo con lo contemplado en ellos proyectos 2662 --- AVANZANDO EN EL FORTALECIMIENTO LOCAL DE USAQUÉN.</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</si>
  <si>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2617 --- USAQUEN MEJORA SU ESPACIO PÚBLICO</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</si>
  <si>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2617 --- USAQUEN MEJORA SU ESPACIO PÚBLICO </t>
  </si>
  <si>
    <t>PRESTAR LOS SERVICIOS PROFESIONALES PARA LA ELABORACIÓN DE LOS DIFERENTES DOCUMENTOS Y PROCESOS QUE SE REQUIEREN PARA LA ADQUISICIÓN DE BIENES, SERVICIOS Y OBRAS QUE REQUIERA EL FONDO DE DESARROLLO LOCAL de acuerdo con lo contemplado en ellos proyectos 2662 --- AVANZANDO EN EL FORTALECIMIENTO LOCAL DE USAQUÉN.</t>
  </si>
  <si>
    <t>PRESTAR LOS SERVICIOS PROFESIONALES A LA ALCALDÍA LOCAL DE USAQUÉN APOYANDO LOS PROYECTOS DE INFRAESTRUCTURA ENFOCADOS AL SECTOR MOVILIDAD, MEDIANTE LA REALIZACIÓN DE PROCESOS TÉCNICOS Y DE ATENCIÓN A LA CIUDADANÍA RELACIONADOS CON ESPACIO PÚBLICO de acuerdo con lo contemplado en ellos proyectos 2639 --- MOVILIDAD INCLUYENTE PARA TODOS</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</si>
  <si>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2617 --- USAQUEN MEJORA SU ESPACIO PÚBLICO .</t>
  </si>
  <si>
    <t>PRESTAR LOS SERVICIOS PROFESIONALES PARA EL PROCESO DE PLANEACIÓN Y PROGRAMACIÓN Y SEGUIMIENTO DE ACTIVIDADES DENTRO DE LOS PROYECTOS DE INVERSION Y GENERAR RECOMENDACIONES, EN EL MARCO DEL PLAN DE DESARROLLO LOCAL DE USAQUEN 2025-2028 de acuerdo con lo contemplado en ellos proyectos 2662 --- AVANZANDO EN EL FORTALECIMIENTO LOCAL DE USAQUÉN.</t>
  </si>
  <si>
    <t>100-2025 CPS-AG 127224</t>
  </si>
  <si>
    <t>PRESTAR LOS SERVICIOS DE APOYO A LA GESTIÓN EN LAS DISTINTAS ETAPAS DE LOS PROCESOS, TRAMITES Y ACTIVIDADES DE INSPECCIÓN, VIGILANCIA Y CONTROL DE COMPETENCIA DEL ÁREA DE GESTIÓN POLICIVA JURÍDICA DE LA ALCALDÍA LOCAL DE USAQUEN de acuerdo con lo contemplado en ellos proyectos 2662 --- AVANZANDO EN EL FORTALECIMIENTO LOCAL DE USAQUÉN.</t>
  </si>
  <si>
    <t>101-2025 CPS- AG 129410</t>
  </si>
  <si>
    <t>102-2025 CPS- AG 128347</t>
  </si>
  <si>
    <t>103-2025 CPS-P 130610</t>
  </si>
  <si>
    <t>104-2025 CPS-P 130205</t>
  </si>
  <si>
    <t>PRESTAR LOS SERVICIOS PROFESIONALES PARA LA OPERACION; SEGUIMIENTO Y CUMPLIMIENTO DE LOS PROCESOS OPERACTIVOS Y PROGRAMATICOS DE LOS PROYECTOS DE INTEGRACION SOCIAL DE ACUERDO CON LO CONTEMPLADO EN EL LOS PROYECTO S 2555 ----- USAQUEN AVANZA EN INCLUSION Y OPORTUNIDADES.</t>
  </si>
  <si>
    <t>105-2025 CPS-P 131216</t>
  </si>
  <si>
    <t>106-2025 CPS- AG 128343</t>
  </si>
  <si>
    <t>107-2025 CPS- AG 127530</t>
  </si>
  <si>
    <t>108-2025 CPS- AG 130379</t>
  </si>
  <si>
    <t>109-2025 CPS- P 127812</t>
  </si>
  <si>
    <t>110-2025 CPS-P 130125</t>
  </si>
  <si>
    <t>111-2025 CPS-P 127352</t>
  </si>
  <si>
    <t>112-2025 CPS-P 127301</t>
  </si>
  <si>
    <t>113-2025 CPS-AG 128711</t>
  </si>
  <si>
    <t>114-2025 CPS-P 127305</t>
  </si>
  <si>
    <t>115-2025-CPS-P-127904</t>
  </si>
  <si>
    <t>PRESTAR LOS SERVICIOS PROFESIONALES A LA ALCALDIA LOCAL DE USAQUEN PARA LA FORMULACIÓN EJECUCIÓN; SEGUIMIENTO Y MEJORA CONTINUA DEL SISTEMA DE SEGURIDAD Y SALUD EN EL TRABAJO de acuerdo con lo contemplado en ellos proyectos 2662 -- AVANZANDO EN EL FORTALECIMIENTO LOCAL DE USAQUÉN.</t>
  </si>
  <si>
    <t>118-2025 CPS- P 129301</t>
  </si>
  <si>
    <t>119-2025 CPS- P 129469</t>
  </si>
  <si>
    <t>117-2025 CPS- P 127304</t>
  </si>
  <si>
    <t>121-2025 CPS-P 131193</t>
  </si>
  <si>
    <t>PRESTAR LOS SERVICIOS PROFESIONALES PARA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 DE ACUERDO CON LO CONTEMPLADO EN EL PROYECTOS 2602 --- FORTALECIENDO LAS CAPACIDADES Y LA TECNOLOGÍA PARA LA SEGURIDAD DE USAQUEN.</t>
  </si>
  <si>
    <t>122-2025 CPS-P 126952</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</si>
  <si>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 de acuerdo con lo contemplado en ellos proyectos 2662 --- AVANZANDO EN EL FORTALECIMIENTO LOCAL DE USAQUEN.</t>
  </si>
  <si>
    <t>123-2025 CPS-AG 129479</t>
  </si>
  <si>
    <t>PRESTAR LOS SERVICIOS DE APOYO A LA GESTIÓN PARA LOS PROCESOS JURÍDICOS EN EL SEGUIMIENTO Y ANÁLISIS ESTRATÉGICO DE LAS ACTIVIDADES RELACIONADAS CON LA GESTIÓN, REVISIÓN Y VALIDACIÓN DE LAS RESPUESTAS A LOS DERECHOS DE PETICION DE LA ALCALDIA LOCAL DE USAQUEN CONFORME A LOS LINEAMIENTOS QUE LE SEAN IMPARTIDOS POR EL SUPERVISOR DEL CONTRATO DE ACUERDO CON LO CONTEMPLADO EN EL LOS PROYECTO S 2662 ------- AVANZANDO EN EL FORTALECIMIENTO LOCAL DE USAQUEN</t>
  </si>
  <si>
    <t>124-2025 CPS-P 127303</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</si>
  <si>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 DE ACUERDO CON LO CONTEMPLADO EN ELLOS PROYECTOS 2662 --- AVANZANDO EN EL FORTALECIMIENTO LOCAL DE USAQUÉN.</t>
  </si>
  <si>
    <t>125-2025-CPS-AG- 127221</t>
  </si>
  <si>
    <t>PRESTAR LOS SERVICIOS DE APOYO A LA GESTIÓN EN LAS DISTINTAS ETAPAS DE LOS PROCESOS, TRAMITES Y ACTIVIDADES DE INSPECCIÓN, VIGILANCIA Y CONTROL DE COMPETENCIA DEL ÁREA DE GESTIÓN POLICIVA JURÍDICA DE LA ALCALDÍA LOCAL DE USAQUEN de acuerdo con lo contemplado en ellos proyectos 2662 --- AVANZANDO EN EL FORTALECIMIENTO LOCAL DE USAQUÉN.".</t>
  </si>
  <si>
    <t>127-2025-CPS-P-127299</t>
  </si>
  <si>
    <t>Apoyar jurídicamente la ejecución de las acciones requeridas para el trámite e impulso procesal de las actuaciones contravencionales y/o querellas que cursen en las Inspecciones de Policía de la Localidad. de acuerdo con lo contemplado en ellos proyectos 2662 --- AVANZANDO EN EL FORTALECIMIENTO LOCAL DE USAQUÉN</t>
  </si>
  <si>
    <t>128-2025-CPS-P-130133</t>
  </si>
  <si>
    <t>PRESTAR LOS SERVICIOS PROFESIONALES A LA ALCALDÍA LOCAL DE USAQUÉN, PARA REALIZAR PROCESOS ADMINISTRATIVOS RELACIONADOS CON AGLOMERACIONES, GESTIÓN DE RIESGOS Y CAMBIO CLIMÁTICO, EN EL MARCO DEL PLAN DE DESARROLLO USAQUÉN CAMINA SEGURA 2025-2028 de acuerdo con lo contemplado en ellos proyectos 2641 --- POR USAQUÉN CON APROPIACIÓN SOCIAL DEL CONOCIMIENTO PARA LA RESILIENCIA CLIMÁTICA</t>
  </si>
  <si>
    <t>129-2025 CPS-P 129471</t>
  </si>
  <si>
    <t>130-2025 CPS-P 129335</t>
  </si>
  <si>
    <t>131-2025 CPS-AG 130110</t>
  </si>
  <si>
    <t>132-2025 CPS- P 131240</t>
  </si>
  <si>
    <t>133-2025-CPS-P-127559</t>
  </si>
  <si>
    <t>PRESTAR SERVICIOS PROFESIONALES PARA LA GESTIÓN Y EL DESARROLLO DE ACCIONES QUE PERMITAN LA REALIZACIÓN DE PROCESOS COMUNITARIOS Y EJECUCIÓN DE PROYECTOS RELACIONADOS CON EL FORTALECIMIENTO DE LA PARTICIPACIÓN CIUDADANA Y EL ACOMPAÑAMIENTO A LAS INSTANCIAS DE PARTICIPACIÓN DE LA LOCALIDAD. de acuerdo con lo contemplado en ellos proyectos 2561 --- USAQUEN CAMINA HACIA LA DEMOCRACIA CERCANA Y LA PARTICIPACIÓN ACTIVA</t>
  </si>
  <si>
    <t>134-2025 CPS- AG 130806</t>
  </si>
  <si>
    <t>135-2025 CPS-P 129406</t>
  </si>
  <si>
    <t>136-2025 CPS-P 128709</t>
  </si>
  <si>
    <t>141-2025 CPS-P 131215</t>
  </si>
  <si>
    <t>142-2025 CPS-P 129267</t>
  </si>
  <si>
    <t>116-2025 CPS- AG 128629</t>
  </si>
  <si>
    <t>126-2025-CPS-P-129265</t>
  </si>
  <si>
    <t>137-2025 -CPS-P 127344</t>
  </si>
  <si>
    <t>138-2025 CPS- P 127263</t>
  </si>
  <si>
    <t>139-2025 CPS - P 127218</t>
  </si>
  <si>
    <t xml:space="preserve">140-2025 CPS- P 130188 </t>
  </si>
  <si>
    <t>143-2025 CPS-P 129482</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</si>
  <si>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 DE ACUERDO CON LO CONTEMPLADO EN EL LOS PROYECTO S 2662---------- AVANZANDO EN EL FORTALECIMIENTO LOCAL DE USAQUEN.</t>
  </si>
  <si>
    <t>144-2025 CPS-AG 130804</t>
  </si>
  <si>
    <t>PRESTAR LOS SERVICIOS DE APOYO A LA GESTIÓN DE LA ALCALDIA LOCAL EN EL DESARROLLO DE ESTRATEGIAS DE SEGURIDAD Y CONVIVENCIA, ACOMPAÑAMIENTO A LA CIUDADANIA, SOPORTE LOGÍSTICO Y DIFUSIÓN DE LAS ACTIVIDADES PROGRAMADAS DE ACUERDO CON LO CONTEMPLADO EN EL LOS PROYECTO S 2602 ----- FORTALECIENDO LAS CAPACIDADES Y LA TECNOLOGÍA PARA LA SEGURIDAD DE USAQUEN</t>
  </si>
  <si>
    <t>145-2025 CPS- P 131563</t>
  </si>
  <si>
    <t>146-2025 CPS-P 127902</t>
  </si>
  <si>
    <t>148-2025-CPS-P- 127161</t>
  </si>
  <si>
    <t>149-2025 CPS-AG 127272</t>
  </si>
  <si>
    <t>150-2025 CPS-P 127166</t>
  </si>
  <si>
    <t>153-2025- CPS-P-128336</t>
  </si>
  <si>
    <t>154-2025 CPS-AG 130809</t>
  </si>
  <si>
    <t>155-2025 CPS- P  127302</t>
  </si>
  <si>
    <t>156-2025 CPS-AG 130807</t>
  </si>
  <si>
    <t>157-2025 CPS-AG 130811</t>
  </si>
  <si>
    <t>151-2025 CPS-P 128805</t>
  </si>
  <si>
    <t>152-2025 CPS-AG 130854</t>
  </si>
  <si>
    <t>158-2025-CPS-P 128298</t>
  </si>
  <si>
    <t>159-2025 CPS- AG 130814</t>
  </si>
  <si>
    <t>160-2025 CPS- P 129138</t>
  </si>
  <si>
    <t>JUAN AGUILAR</t>
  </si>
  <si>
    <t>DIANA SANCHEZ</t>
  </si>
  <si>
    <t>ROCIO GALVIS</t>
  </si>
  <si>
    <t>PRESTAR LOS SERVICIOS PROFESIONALES AL EQUIPO DE PRENSA Y COMUNICACIONES DE LA ALCALDÍA LOCAL EN LA REALIZACIÓN DE PRODUCTOS Y PIEZAS DIGITALES, IMPRESAS Y PUBLICITARIAS DE GRAN FORMATO Y DE ANIMACIÓN GRÁFICA, ASÍ COMO APOYAR LA PRODUCCIÓN Y MONTAJE DE EVENTOS</t>
  </si>
  <si>
    <t>PRESTAR LOS SERVICIOS DE APOYO A LA GESTIÓN DE LA ALCALDÍA LOCAL EN EL DESARROLLO DE ESTRATEGIAS DE SEGURIDAD Y CONVIVENCIA, ACOMPAÑAMIENTO A LA CIUDADANÍA, SOPORTE LOGÍSTICO Y DIFUSIÓN DE LAS ACTIVIDADES PROGRAMADAS".</t>
  </si>
  <si>
    <t>APOYAR JURÍDICAMENTE LA EJECUCIÓN DE LAS ACCIONES REQUERIDAS PARA EL TRÁMITE E IMPULSO PROCESAL DE LAS ACTUACIONES CONTRAVENCIONALES Y/O QUERELLAS QUE CURSEN EN LAS INSPECCIONES DE POLICÍA DE LA LOCALIDAD</t>
  </si>
  <si>
    <t>PRESTAR LOS SERVICIOS PROFESIONALES A LA ALCALDÍA LOCAL DE USAQUÉN, PARA LA PROMOCIÓN, ARTICULACIÓN, ACOMPAÑAMIENTO, SEGUIMIENTO EN LA ATENCIÓN Y PROTECCIÓN DE LOS ANIMALES DOMÉSTICOS Y SILVESTRES Y ACTIVIDADES AMBIENTALES DE LA LOCALIDAD</t>
  </si>
  <si>
    <t>PRESTAR LOS SERVICIOS PROFESIONALES A LA ALCALDÍA LOCAL DE USAQUÉN PARA BRINDAR ACOMPAÑAMIENTO EN LOS ASUNTOS JURÍDICOS DE LA CASA DEL CONSUMIDOR DE LA LOCALIDAD</t>
  </si>
  <si>
    <t>Sergio Alejandro Castañeda Camacho</t>
  </si>
  <si>
    <t>PRESTAR LOS SERVICIOS DE APOYO A LA GESTIÓN DE LA ALCALDÍA LOCAL EN EL DESARROLLO DE ESTRATEGIAS DE SEGURIDAD Y CONVIVENCIA, COMPAÑAMIENTO A LA CIUDADANÍA, SOPORTE LOGÍSTICO Y DIFUSIÓN DE LAS ACTIVIDADES PROGRAMADAS.</t>
  </si>
  <si>
    <t>David Peñuela</t>
  </si>
  <si>
    <t>Andrea Feria</t>
  </si>
  <si>
    <t>PRESTAR LOS SERVICIOS PROFESIONALES PARA REALIZAR ACTIVIDADES JURÍDICAS Y LA EJECUCIÓN DE LAS ACCIONES REQUERIDAS PARA LA DEPURACIÓN DE ACTUACIONES ADMINISTRATIVAS QUE CURSAN EN LA ALCALDÍA LOCAL</t>
  </si>
  <si>
    <t>PRESTAR SERVICIOS PROFESIONALES ESPECIALIZADOS A LA ALCALDÍA LOCAL DE USAQUÉN PARA LA PROMOCIÓN, ARTICULACIÓN, EJECUCIÓN, ACOMPAÑAMIENTO, SEGUIMIENTO Y DE MÁS ACTIVIDADES PARA LA ATENCIÓN, PROTECCIÓN Y BIENESTAR ANIMAL EN LA LOCALIDAD</t>
  </si>
  <si>
    <t>José Arcadio López Sánchez</t>
  </si>
  <si>
    <t>"PRESTAR SERVICIOS PROFESIONALES DE GENERACIÓN DE CONTENIDO AUDIOVISUAL PARA LA COMUNICACIÓN, DIFUSIÓN DE ACTIVIDADES Y ESTRATEGIAS DE FORTALECIMIENTO RELACIONADAS CON COMUNICACIONES DE LA ALCALDÍA LOCAL DE USAQUÉN</t>
  </si>
  <si>
    <t>Marco Tulio González Gómez</t>
  </si>
  <si>
    <t>Diana Carolina Sanchez Mateus</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</si>
  <si>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t>
  </si>
  <si>
    <t>PRESTAR LOS SERVICIOS PROFESIONALES ESPECIALIZADOS A LA ALCALDÍA LOCAL DE USAQUEN EN EL ACOMPAÑAMIENTO DE LA EJECUCIÓN DEL PLAN DE DESARROLLO LOCAL, ASI COMO REALIZAR LAS ACTIVIDADES DE ARTICULACION PARA EL DESARROLLO DE ESTRATEGIAS DE SALUD EN LA LOCALIDAD</t>
  </si>
  <si>
    <t>PRESTAR LOS SERVICIOS PROFESIONALES ESPECIALIZADOS PARA REALIZAR LAS ACTIVIDADES DE INSPECCIÓN, VIGILANCIA Y CONTROL DEL ÁREA DE GESTIÓN POLICIVA Y JURIDICA DE LA ALCALDIA LOCAL EN MATERIA DE ESPACIO PÚBLICO</t>
  </si>
  <si>
    <t>Maycol Stiven Martínez Ospina</t>
  </si>
  <si>
    <t>PRESTAR LOS SERVICIOS PROFESIONALES A LA ALCALDÍA LOCAL DE USAQUÉN, EN LA GESTIÓN E IMPULSO DE LAS ACTUACIONES ADMINISTRATIVAS QUE SE ENCUENTRAN EN ETAPA DE COBRO PERSUASIVO, EN EL AREA DE GESTIÓN JURIDICA Y POLICIVA. ASÍ COMO REALIZAR EL TRÁMITE RESPECTIVO PARA REMITIR LAS ACTUACIONES A COBRO COACTIVO, DE ACUERDO CON LAS METAS DE GESTIÓN DE CARTERA DE LA ALCALDÍA LOCAL DE USAQUÉN</t>
  </si>
  <si>
    <t>PRESTAR LOS SERVICIOS DE APOYO A LA GESTIÓN PARA EL FONDO DE DESARROLLO LOCAL DE USAQUÉN, EN RELACIÓN A LA CREACIÓN DE PIEZAS DIGITALES E IMPRESAS PARA LOS DIFERENTES CANALES DE COMUNICACIÓN DE LA ALCALDÍA LOCAL Y CUBRIR LAS NECESIDADES GRÁFICAS DE LA ENTIDAD</t>
  </si>
  <si>
    <t>Baldiris Pertuz Nuris Margarita</t>
  </si>
  <si>
    <t>Claudia Liliana Moya Orjuela</t>
  </si>
  <si>
    <t>Harrison Díaz Coronado</t>
  </si>
  <si>
    <t>Juan Sebastian Angulo Lozano</t>
  </si>
  <si>
    <t>Robert Efrain Sarmiento Villar</t>
  </si>
  <si>
    <t>Eliana Rodriguez Rojas</t>
  </si>
  <si>
    <t>Fredy Alejandro Sanchez Sanchez</t>
  </si>
  <si>
    <t>Eva Arevalo</t>
  </si>
  <si>
    <t>David Alfonso Pinilla Lenis</t>
  </si>
  <si>
    <t>Jhon Jairo Toro Restrepo</t>
  </si>
  <si>
    <t>Yonalbert Bahamon Marin</t>
  </si>
  <si>
    <t>Giselle Lorena Paternostro Mozo</t>
  </si>
  <si>
    <t>Juan Carlos Garzon Riaño</t>
  </si>
  <si>
    <t>Salomon Rodriguez Laguna</t>
  </si>
  <si>
    <t>Angelica Suspes Camargo</t>
  </si>
  <si>
    <t>Stefhania Bisbicuth Diaz</t>
  </si>
  <si>
    <t>Campo Elias Gutierrez García</t>
  </si>
  <si>
    <t>Catherine Beltran Torres</t>
  </si>
  <si>
    <t>Maria Magdalena Ramirez Riaño</t>
  </si>
  <si>
    <t>Marcela Vargas Sepulveda</t>
  </si>
  <si>
    <t>Cira Milena Aguas Romero</t>
  </si>
  <si>
    <t>Olga Lucia Serrano Falla</t>
  </si>
  <si>
    <t>Laura Viviana Mejia Piñeros</t>
  </si>
  <si>
    <t>Maria Carolina Castro Calderon</t>
  </si>
  <si>
    <t>Jorge Mario Sanchez Castillo</t>
  </si>
  <si>
    <t>Diana Carolina Lopez Cubides</t>
  </si>
  <si>
    <t>Monica Andrea Maldonado</t>
  </si>
  <si>
    <t>Ricardo Enrique Rodriguez Sanchez</t>
  </si>
  <si>
    <t>Andres Felipe Vargas</t>
  </si>
  <si>
    <t>Paulo Emilio Ricaurte Guerra</t>
  </si>
  <si>
    <t>Edward Armando Poveda Molina</t>
  </si>
  <si>
    <t>Daniel Fabian Avendaño Amaya</t>
  </si>
  <si>
    <t>Henry Coordor</t>
  </si>
  <si>
    <t>Henry Leonard Valencia Conto</t>
  </si>
  <si>
    <t>Cesar Augusto Roa Caviedes</t>
  </si>
  <si>
    <t>Andres Salomon Cardozo Ardila</t>
  </si>
  <si>
    <t>Jakeline Marin</t>
  </si>
  <si>
    <t>Lida Teresita Herrera Salazar</t>
  </si>
  <si>
    <t>Leonardo Moya</t>
  </si>
  <si>
    <t>Claudia Nelly Sastoque Martinez</t>
  </si>
  <si>
    <t>Maria Teresa Chavarro Campo</t>
  </si>
  <si>
    <t>Apoyar jurídicamente la ejecución de las acciones requeridas para el trámite e impulso procesal de las actuaciones contravencionales y/o querellas que cursen en las Inspecciones de Policía de la Localidad</t>
  </si>
  <si>
    <t>Juliana Campos López</t>
  </si>
  <si>
    <t>PRESTAR LOS SERVICIOS TÉCNICOS DE APOYO A LA GESTIÓN DEL REGISTRO FOTOGRÁFICO Y MEMORIA INSTITUCIONAL DE LA ALCALDÍA LOCAL DE USAQUÉN</t>
  </si>
  <si>
    <t>Jacqueline Tarazona Estrada</t>
  </si>
  <si>
    <t>,PRESTAR LOS SERVICIOS PROFESIONALES AL AREA DE GESTIÓN POLICIVA DE LA ALCALDÍA LOCAL DE USAQUEN, EN LA REALIZACIÓN DE LOS TRÁMITES INSTITUCIONALES RELACIONADOS CON EL RÉGIMEN DE PROPIEDAD HORIZONTAL</t>
  </si>
  <si>
    <t>PRESTAR LOS SERVICIOS PROFESIONALES PARA APOYAR AL FONDO DE DESARROLLO LOCAL DE USAQUÉN EN LA GESTIÓN CONTRACTUAL, LA CUAL INCLUYE LAS ETAPAS: PRECONTRACTUAL, CONTRACTUAL Y POSCONTRACTUAL, DE ACUERDO CON LA NORMATIVIDAD VIGENTE</t>
  </si>
  <si>
    <t>Carolina Castro Quintero</t>
  </si>
  <si>
    <t>PRESTAR SERVICIOS PROFESIONALES PARA REALIZAR EL DISEÑO E IMPLEMENTACIÓN DE LAS ESTRATEGIAS DE SEGUIMIENTO Y PERMANENCIA DIRIGIDAS A LOS BENEFICIARIOS DE LOS PROYECTOS EDUCATIVOS, ASÍ COMO EL ACOMPAÑAMIENTO EN LAS ACTIVIDADES DE ORIENTACIÓN SOCIOOCUPACIONAL EN EL MARCO DEL PROYECTO DE INVERSIÓN EN EDUCACIÓN SUPERIOR DE LA LOCALIDAD DE USAQUÉN CONTRIBUYENDO AL CUMPLIMIENTO DE LAS METAS ESTABLECIDAS EN EL PLAN DE DESARROLLO LOCAL DE USAQUÉN</t>
  </si>
  <si>
    <t>Daniela Malagon Salas</t>
  </si>
  <si>
    <t>Gabriela Tovar Yara</t>
  </si>
  <si>
    <t>PRESTAR LOS SERVICIOS DE APOYO A LA GESTIÓN A LA ALCALDÍA LOCAL DE USAQUÉN; PARA APOYAR TEMÁS RELACIONADOS A LA INFRAESTRUCTURA LOCAL ENFOCADO AL SECTOR DE ESPACIO PÚBLICO; EMBELLECIMIENTO DE PARQUES Y SUS COMPONENTES;</t>
  </si>
  <si>
    <t>PRESTAR LOS SERVICIOS PROFESIONALES LA GESTIÓN</t>
  </si>
  <si>
    <t>PRESTAR LOS SERVICIOS PROFESIONALES JURÍDICOS PARA EL SEGUIMIENTO Y ANÁLISIS ESTRATÉGICO DE LAS ACTIVIDADES RELACIONADAS CON LA GESTIÓN; REVISIÓN Y</t>
  </si>
  <si>
    <t>PRESTAR LOS SERVICIOS PROFESIONALES A LA ALCALDÍA LOCAL; EN EL ÁREA DE GESTIÓN JURÍDICA POLICIVA EN LA VALORACIÓN E IMPULSO FRENTE A LAS QUEJAS Y/O</t>
  </si>
  <si>
    <t>PRESTAR LOS SERVICIOS PROFESIONALES PARA REALIZAR ACTIVIDADES TÉCNICAS SOBRE LOS PROCESOS ADMINISTRATIVOS SANCIONATORIOS Y LAS DIFERENTES</t>
  </si>
  <si>
    <t>Brayan Ferreira</t>
  </si>
  <si>
    <t>PRESTAR LOS SERVICIOS ESPECIALIZADOS A LA ALCALDÍA LOCAL DE USAQUEN PARA REALIZAR LA ESTRUCTURACION Y SEGUIMIENTO A LA EJECUCIÓN DE LOS PROGRAMAS, CONVENIOS Y CONTRATOS QUE SURJAN EN EL MARCO DE LOS PROYECTOS CULTURALES DE LA LOCALIDAD DE USAQUÉN EN VIRTUD DEL PLAN DE DESARROLLO LOCAL</t>
  </si>
  <si>
    <t>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t>
  </si>
  <si>
    <t>PRESTAR LOS SERVICIOS PROFESIONALES ESPECIALIZADOS AFINES AL TRABAJO SOCIAL AL FONDO DE DESARROLLO LOCAL PARA IMPULSAR LA ESTRUCTURACIÓN, ARTICULACIÓN, COORDINACIÓN Y SEGUIMIENTO A LA EJECUCIÓN Y DEMÁS ACTIVIDADES ADMINISTRATIVAS, OPERATIVAS Y TÉCNICAS DE LOS PROYECTOS DE INVERSIÓN DE LA ALCALDÍA LOCAL</t>
  </si>
  <si>
    <t>LINA CACERES</t>
  </si>
  <si>
    <t>PRESTAR LOS SERVICIOS PROFESIONALES PARA DESAROLLAR LAS ACTIVIDADES JURÍDICAS NECESARIAS PARA EL ANALISIS, TRÁMITE Y RESPUESTA A LAS DIFERENTES SOLICITUDES QUE SON ALLEGADAS A LA ALCALDÍA LOCAL RELACIONADAS CON EL ÁREA DE GESTIÓN POLICIVA.</t>
  </si>
  <si>
    <t>PRESTAR LOS SERVICIOS PROFESIONALES A LA ALCALDÍA LOCAL DE USAQUÉN EN LOS PROYECTOS DE INFRAESTRUCTURA ENFOCADOS AL SECTOR MOVILIDAD, MEDIANTE LA REALIZACIÓN DE PROCESOS TÉCNICOS Y DE ATENCIÓN A LA CIUDADANÍA RELACIONADOS CON ESPACIO PÚBLICO</t>
  </si>
  <si>
    <t>Marlon Vittorio Márquez Vidal</t>
  </si>
  <si>
    <t>"PRESTAR LOS SERVICIOS DE APOYO A LA GESTIÓN DE LA ALCALDÍA LOCAL EN EL DESARROLLO DE ESTRATEGIAS DE SEGURIDAD Y CONVIVENCIA, ACOMPAÑAMIENTO A LA CIUDADANÍA, SOPORTE LOGÍSTICO Y DIFUSIÓN DE LAS ACTIVIDADES PROGRAMADAS".</t>
  </si>
  <si>
    <t>Karol Natalia Rozo Rozo</t>
  </si>
  <si>
    <t>PRESTAR LOS SERVICIOS PROFESIONALES PARA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t>
  </si>
  <si>
    <t>PRESTAR SERVICIOS DE APOYO A LA GESTIÓN A LA ALCALDÍA LOCAL DE USAQUÉN, REALIZANDO LAS ACTIVIDADES ADMINISTRATIVAS, OPERATIVAS Y LOGÍSTICAS PARA LA EJECUCIÓN DE LAS ACTIVIDADES DE PARTICIPACIÓN CIUDADANA</t>
  </si>
  <si>
    <t>Paula Yiseth Lopez Barbosa</t>
  </si>
  <si>
    <t>Paola Garrido Del Castillo</t>
  </si>
  <si>
    <t>Jose Escobar</t>
  </si>
  <si>
    <t>Lina Fernanda Rodriguez Arango</t>
  </si>
  <si>
    <t>Andrea Echeverri Flórez</t>
  </si>
  <si>
    <t>Maria Veronica Cruz Cardozo</t>
  </si>
  <si>
    <t>Adriana Maria Umbarila Castillo</t>
  </si>
  <si>
    <t>Sonia Diaz De Devia</t>
  </si>
  <si>
    <t>Lulú Cely Rubiano</t>
  </si>
  <si>
    <t>Daniela Maria Reales Maestre</t>
  </si>
  <si>
    <t>Juan Carlos Rodriguez</t>
  </si>
  <si>
    <t>Jorge Medina</t>
  </si>
  <si>
    <t>Diego Alejandro Hernandez Romero</t>
  </si>
  <si>
    <t>Angelica Lara</t>
  </si>
  <si>
    <t>PRESTAR LOS SERVICIOS PROFESIONALES PARA APOYAR AL FONDO DE DESARROLLO LOCAL DE USAQUÉN EN LA GESTIÓN CONTRACTUAL, LA CUAL INCLUYE LAS ETAPAS: PRECONTRACTUAL, CONTRACTUAL Y POSCONTRACTUAL, COMO EN LA ELABORACIÓN DE CONCEPTOS, ACTOS ADMINISTRATIVOS E INFORMES REQUERIDOS</t>
  </si>
  <si>
    <t>MIGUEL FRANCISCO DE LA ESPRIELLA</t>
  </si>
  <si>
    <t>Viviana morales</t>
  </si>
  <si>
    <t>Natalia Carolina Plazas Garzon</t>
  </si>
  <si>
    <t>EDGAR GOMEZ</t>
  </si>
  <si>
    <t>https://community.secop.gov.co/Public/Tendering/OpportunityDetail/Index?noticeUID=CO1.NTC.7517320&amp;isFromPublicArea=True&amp;isModal=true&amp;asPopupView=true</t>
  </si>
  <si>
    <t>https://community.secop.gov.co/Public/Tendering/OpportunityDetail/Index?noticeUID=CO1.NTC.7639377&amp;isFromPublicArea=True&amp;isModal=true&amp;asPopupView=true</t>
  </si>
  <si>
    <t>https://community.secop.gov.co/Public/Tendering/OpportunityDetail/Index?noticeUID=CO1.NTC.7667361&amp;isFromPublicArea=True&amp;isModal=true&amp;asPopupView=true</t>
  </si>
  <si>
    <t>https://community.secop.gov.co/Public/Tendering/OpportunityDetail/Index?noticeUID=CO1.NTC.7678400&amp;isFromPublicArea=True&amp;isModal=true&amp;asPopupView=true</t>
  </si>
  <si>
    <t>https://community.secop.gov.co/Public/Tendering/OpportunityDetail/Index?noticeUID=CO1.NTC.7678662&amp;isFromPublicArea=True&amp;isModal=true&amp;asPopupView=true</t>
  </si>
  <si>
    <t>https://community.secop.gov.co/Public/Tendering/OpportunityDetail/Index?noticeUID=CO1.NTC.7678698&amp;isFromPublicArea=True&amp;isModal=true&amp;asPopupView=true</t>
  </si>
  <si>
    <t>https://community.secop.gov.co/Public/Tendering/OpportunityDetail/Index?noticeUID=CO1.NTC.7712313&amp;isFromPublicArea=True&amp;isModal=true&amp;asPopupView=true</t>
  </si>
  <si>
    <t>https://community.secop.gov.co/Public/Tendering/OpportunityDetail/Index?noticeUID=CO1.NTC.7715404&amp;isFromPublicArea=True&amp;isModal=true&amp;asPopupView=true</t>
  </si>
  <si>
    <t>https://community.secop.gov.co/Public/Tendering/OpportunityDetail/Index?noticeUID=CO1.NTC.7380401&amp;isFromPublicArea=True&amp;isModal=true&amp;asPopupView=true</t>
  </si>
  <si>
    <t>https://community.secop.gov.co/Public/Tendering/OpportunityDetail/Index?noticeUID=CO1.NTC.7410432&amp;isFromPublicArea=True&amp;isModal=true&amp;asPopupView=true</t>
  </si>
  <si>
    <t>https://community.secop.gov.co/Public/Tendering/OpportunityDetail/Index?noticeUID=CO1.NTC.7417682&amp;isFromPublicArea=True&amp;isModal=true&amp;asPopupView=true</t>
  </si>
  <si>
    <t>https://community.secop.gov.co/Public/Tendering/OpportunityDetail/Index?noticeUID=CO1.NTC.7418536&amp;isFromPublicArea=True&amp;isModal=true&amp;asPopupView=true</t>
  </si>
  <si>
    <t>https://community.secop.gov.co/Public/Tendering/OpportunityDetail/Index?noticeUID=CO1.NTC.7431984&amp;isFromPublicArea=True&amp;isModal=true&amp;asPopupView=true</t>
  </si>
  <si>
    <t>https://community.secop.gov.co/Public/Tendering/OpportunityDetail/Index?noticeUID=CO1.NTC.7444911&amp;isFromPublicArea=True&amp;isModal=true&amp;asPopupView=true</t>
  </si>
  <si>
    <t>https://community.secop.gov.co/Public/Tendering/OpportunityDetail/Index?noticeUID=CO1.NTC.7517351&amp;isFromPublicArea=True&amp;isModal=true&amp;asPopupView=true</t>
  </si>
  <si>
    <t>https://community.secop.gov.co/Public/Tendering/OpportunityDetail/Index?noticeUID=CO1.NTC.7518522&amp;isFromPublicArea=True&amp;isModal=true&amp;asPopupView=true</t>
  </si>
  <si>
    <t>https://community.secop.gov.co/Public/Tendering/OpportunityDetail/Index?noticeUID=CO1.NTC.7521482&amp;isFromPublicArea=True&amp;isModal=true&amp;asPopupView=true</t>
  </si>
  <si>
    <t>https://community.secop.gov.co/Public/Tendering/OpportunityDetail/Index?noticeUID=CO1.NTC.7522468&amp;isFromPublicArea=True&amp;isModal=true&amp;asPopupView=true</t>
  </si>
  <si>
    <t>https://community.secop.gov.co/Public/Tendering/OpportunityDetail/Index?noticeUID=CO1.NTC.7533862&amp;isFromPublicArea=True&amp;isModal=true&amp;asPopupView=true</t>
  </si>
  <si>
    <t>https://community.secop.gov.co/Public/Tendering/OpportunityDetail/Index?noticeUID=CO1.NTC.7527663&amp;isFromPublicArea=True&amp;isModal=true&amp;asPopupView=true</t>
  </si>
  <si>
    <t>https://community.secop.gov.co/Public/Tendering/OpportunityDetail/Index?noticeUID=CO1.NTC.7528716&amp;isFromPublicArea=True&amp;isModal=true&amp;asPopupView=true</t>
  </si>
  <si>
    <t>https://community.secop.gov.co/Public/Tendering/OpportunityDetail/Index?noticeUID=CO1.NTC.7535405&amp;isFromPublicArea=True&amp;isModal=true&amp;asPopupView=true</t>
  </si>
  <si>
    <t>https://community.secop.gov.co/Public/Tendering/OpportunityDetail/Index?noticeUID=CO1.NTC.7570106&amp;isFromPublicArea=True&amp;isModal=true&amp;asPopupView=true</t>
  </si>
  <si>
    <t>https://community.secop.gov.co/Public/Tendering/OpportunityDetail/Index?noticeUID=CO1.NTC.7570135&amp;isFromPublicArea=True&amp;isModal=true&amp;asPopupView=true</t>
  </si>
  <si>
    <t>https://community.secop.gov.co/Public/Tendering/OpportunityDetail/Index?noticeUID=CO1.NTC.7572561&amp;isFromPublicArea=True&amp;isModal=true&amp;asPopupView=true</t>
  </si>
  <si>
    <t>https://community.secop.gov.co/Public/Tendering/OpportunityDetail/Index?noticeUID=CO1.NTC.7594189&amp;isFromPublicArea=True&amp;isModal=true&amp;asPopupView=true</t>
  </si>
  <si>
    <t>https://community.secop.gov.co/Public/Tendering/OpportunityDetail/Index?noticeUID=CO1.NTC.7606914&amp;isFromPublicArea=True&amp;isModal=true&amp;asPopupView=true</t>
  </si>
  <si>
    <t>https://community.secop.gov.co/Public/Tendering/OpportunityDetail/Index?noticeUID=CO1.NTC.7635152&amp;isFromPublicArea=True&amp;isModal=true&amp;asPopupView=true</t>
  </si>
  <si>
    <t>https://community.secop.gov.co/Public/Tendering/OpportunityDetail/Index?noticeUID=CO1.NTC.7635228&amp;isFromPublicArea=True&amp;isModal=true&amp;asPopupView=true</t>
  </si>
  <si>
    <t>https://community.secop.gov.co/Public/Tendering/OpportunityDetail/Index?noticeUID=CO1.NTC.7643756&amp;isFromPublicArea=True&amp;isModal=true&amp;asPopupView=true</t>
  </si>
  <si>
    <t>https://community.secop.gov.co/Public/Tendering/OpportunityDetail/Index?noticeUID=CO1.NTC.7639861&amp;isFromPublicArea=True&amp;isModal=true&amp;asPopupView=true</t>
  </si>
  <si>
    <t>https://community.secop.gov.co/Public/Tendering/OpportunityDetail/Index?noticeUID=CO1.NTC.7662152&amp;isFromPublicArea=True&amp;isModal=true&amp;asPopupView=true</t>
  </si>
  <si>
    <t>https://community.secop.gov.co/Public/Tendering/OpportunityDetail/Index?noticeUID=CO1.NTC.7662455&amp;isFromPublicArea=True&amp;isModal=true&amp;asPopupView=true</t>
  </si>
  <si>
    <t>https://community.secop.gov.co/Public/Tendering/OpportunityDetail/Index?noticeUID=CO1.NTC.7661989&amp;isFromPublicArea=True&amp;isModal=true&amp;asPopupView=true</t>
  </si>
  <si>
    <t>https://community.secop.gov.co/Public/Tendering/OpportunityDetail/Index?noticeUID=CO1.NTC.7678661&amp;isFromPublicArea=True&amp;isModal=true&amp;asPopupView=true</t>
  </si>
  <si>
    <t>https://community.secop.gov.co/Public/Tendering/OpportunityDetail/Index?noticeUID=CO1.NTC.7678784&amp;isFromPublicArea=True&amp;isModal=true&amp;asPopupView=true</t>
  </si>
  <si>
    <t>https://community.secop.gov.co/Public/Tendering/OpportunityDetail/Index?noticeUID=CO1.NTC.7679019&amp;isFromPublicArea=True&amp;isModal=true&amp;asPopupView=true</t>
  </si>
  <si>
    <t>https://community.secop.gov.co/Public/Tendering/OpportunityDetail/Index?noticeUID=CO1.NTC.7678846&amp;isFromPublicArea=True&amp;isModal=true&amp;asPopupView=true</t>
  </si>
  <si>
    <t>https://community.secop.gov.co/Public/Tendering/OpportunityDetail/Index?noticeUID=CO1.NTC.7678832&amp;isFromPublicArea=True&amp;isModal=true&amp;asPopupView=true</t>
  </si>
  <si>
    <t>https://community.secop.gov.co/Public/Tendering/OpportunityDetail/Index?noticeUID=CO1.NTC.7678689&amp;isFromPublicArea=True&amp;isModal=true&amp;asPopupView=true</t>
  </si>
  <si>
    <t>https://community.secop.gov.co/Public/Tendering/OpportunityDetail/Index?noticeUID=CO1.NTC.7686264&amp;isFromPublicArea=True&amp;isModal=true&amp;asPopupView=true</t>
  </si>
  <si>
    <t>https://community.secop.gov.co/Public/Tendering/OpportunityDetail/Index?noticeUID=CO1.NTC.7710887&amp;isFromPublicArea=True&amp;isModal=true&amp;asPopupView=true</t>
  </si>
  <si>
    <t>https://community.secop.gov.co/Public/Tendering/OpportunityDetail/Index?noticeUID=CO1.NTC.7719848&amp;isFromPublicArea=True&amp;isModal=true&amp;asPopupView=true</t>
  </si>
  <si>
    <t>https://community.secop.gov.co/Public/Tendering/OpportunityDetail/Index?noticeUID=CO1.NTC.7710891&amp;isFromPublicArea=True&amp;isModal=true&amp;asPopupView=true</t>
  </si>
  <si>
    <t>https://community.secop.gov.co/Public/Tendering/OpportunityDetail/Index?noticeUID=CO1.NTC.7715572&amp;isFromPublicArea=True&amp;isModal=true&amp;asPopupView=true</t>
  </si>
  <si>
    <t>https://community.secop.gov.co/Public/Tendering/OpportunityDetail/Index?noticeUID=CO1.NTC.7744559&amp;isFromPublicArea=True&amp;isModal=true&amp;asPopupView=true</t>
  </si>
  <si>
    <t>https://community.secop.gov.co/Public/Tendering/OpportunityDetail/Index?noticeUID=CO1.NTC.7606770&amp;isFromPublicArea=True&amp;isModal=False</t>
  </si>
  <si>
    <t>https://community.secop.gov.co/Public/Tendering/OpportunityDetail/Index?noticeUID=CO1.NTC.7443720&amp;isFromPublicArea=True&amp;isModal=true&amp;asPopupView=true</t>
  </si>
  <si>
    <t>https://community.secop.gov.co/Public/Tendering/OpportunityDetail/Index?noticeUID=CO1.NTC.7351545&amp;isFromPublicArea=True&amp;isModal=true&amp;asPopupView=true</t>
  </si>
  <si>
    <t>162-2025 CPS- P  127513</t>
  </si>
  <si>
    <t>170-2025 CPS-AG 130802</t>
  </si>
  <si>
    <t>172-2025 CPS- P 127365</t>
  </si>
  <si>
    <t>120-2025 CPS-P 130204</t>
  </si>
  <si>
    <t>https://community.secop.gov.co/Public/Tendering/OpportunityDetail/Index?noticeUID=CO1.NTC.7883378&amp;isFromPublicArea=True&amp;isModal=true&amp;asPopupView=true</t>
  </si>
  <si>
    <t>https://community.secop.gov.co/Public/Tendering/OpportunityDetail/Index?noticeUID=CO1.NTC.7900590&amp;isFromPublicArea=True&amp;isModal=true&amp;asPopupView=true</t>
  </si>
  <si>
    <t>https://community.secop.gov.co/Public/Tendering/OpportunityDetail/Index?noticeUID=CO1.NTC.7900863&amp;isFromPublicArea=True&amp;isModal=true&amp;asPopupView=true</t>
  </si>
  <si>
    <t>https://community.secop.gov.co/Public/Tendering/OpportunityDetail/Index?noticeUID=CO1.NTC.7843896&amp;isFromPublicArea=True&amp;isModal=true&amp;asPopupView=true</t>
  </si>
  <si>
    <t>https://community.secop.gov.co/Public/Tendering/OpportunityDetail/Index?noticeUID=CO1.NTC.7731165&amp;isFromPublicArea=True&amp;isModal=true&amp;asPopupView=true</t>
  </si>
  <si>
    <t>https://community.secop.gov.co/Public/Tendering/OpportunityDetail/Index?noticeUID=CO1.NTC.7730807&amp;isFromPublicArea=True&amp;isModal=true&amp;asPopupView=true</t>
  </si>
  <si>
    <t>https://community.secop.gov.co/Public/Tendering/OpportunityDetail/Index?noticeUID=CO1.NTC.7734133&amp;isFromPublicArea=True&amp;isModal=true&amp;asPopupView=true</t>
  </si>
  <si>
    <t>https://community.secop.gov.co/Public/Tendering/OpportunityDetail/Index?noticeUID=CO1.NTC.7731067&amp;isFromPublicArea=True&amp;isModal=true&amp;asPopupView=true</t>
  </si>
  <si>
    <t>https://community.secop.gov.co/Public/Tendering/OpportunityDetail/Index?noticeUID=CO1.NTC.7730814&amp;isFromPublicArea=True&amp;isModal=true&amp;asPopupView=true</t>
  </si>
  <si>
    <t>https://community.secop.gov.co/Public/Tendering/OpportunityDetail/Index?noticeUID=CO1.NTC.7730810&amp;isFromPublicArea=True&amp;isModal=true&amp;asPopupView=true</t>
  </si>
  <si>
    <t>https://community.secop.gov.co/Public/Tendering/OpportunityDetail/Index?noticeUID=CO1.NTC.7734015&amp;isFromPublicArea=True&amp;isModal=true&amp;asPopupView=true</t>
  </si>
  <si>
    <t>https://community.secop.gov.co/Public/Tendering/OpportunityDetail/Index?noticeUID=CO1.NTC.7753094&amp;isFromPublicArea=True&amp;isModal=False</t>
  </si>
  <si>
    <t>https://community.secop.gov.co/Public/Tendering/OpportunityDetail/Index?noticeUID=CO1.NTC.7750638&amp;isFromPublicArea=True&amp;isModal=False</t>
  </si>
  <si>
    <t>https://community.secop.gov.co/Public/Tendering/OpportunityDetail/Index?noticeUID=CO1.NTC.7744540&amp;isFromPublicArea=True&amp;isModal=true&amp;asPopupView=true</t>
  </si>
  <si>
    <t>https://community.secop.gov.co/Public/Tendering/OpportunityDetail/Index?noticeUID=CO1.NTC.7760445&amp;isFromPublicArea=True&amp;isModal=False</t>
  </si>
  <si>
    <t>https://community.secop.gov.co/Public/Tendering/OpportunityDetail/Index?noticeUID=CO1.NTC.7748728&amp;isFromPublicArea=True&amp;isModal=true&amp;asPopupView=true</t>
  </si>
  <si>
    <t>https://community.secop.gov.co/Public/Tendering/OpportunityDetail/Index?noticeUID=CO1.NTC.7753410&amp;isFromPublicArea=True&amp;isModal=False</t>
  </si>
  <si>
    <t>https://community.secop.gov.co/Public/Tendering/OpportunityDetail/Index?noticeUID=CO1.NTC.7768130&amp;isFromPublicArea=True&amp;isModal=true&amp;asPopupView=true</t>
  </si>
  <si>
    <t>https://community.secop.gov.co/Public/Tendering/OpportunityDetail/Index?noticeUID=CO1.NTC.7767981&amp;isFromPublicArea=True&amp;isModal=true&amp;asPopupView=true</t>
  </si>
  <si>
    <t>https://community.secop.gov.co/Public/Tendering/OpportunityDetail/Index?noticeUID=CO1.NTC.7769040&amp;isFromPublicArea=True&amp;isModal=true&amp;asPopupView=true</t>
  </si>
  <si>
    <t>https://community.secop.gov.co/Public/Tendering/OpportunityDetail/Index?noticeUID=CO1.NTC.7772826&amp;isFromPublicArea=True&amp;isModal=true&amp;asPopupView=true</t>
  </si>
  <si>
    <t>https://community.secop.gov.co/Public/Tendering/OpportunityDetail/Index?noticeUID=CO1.NTC.7773263&amp;isFromPublicArea=True&amp;isModal=true&amp;asPopupView=true</t>
  </si>
  <si>
    <t>https://community.secop.gov.co/Public/Tendering/OpportunityDetail/Index?noticeUID=CO1.NTC.7790385&amp;isFromPublicArea=True&amp;isModal=true&amp;asPopupView=true</t>
  </si>
  <si>
    <t>https://community.secop.gov.co/Public/Tendering/OpportunityDetail/Index?noticeUID=CO1.NTC.7772672&amp;isFromPublicArea=True&amp;isModal=true&amp;asPopupView=true</t>
  </si>
  <si>
    <t>https://community.secop.gov.co/Public/Tendering/OpportunityDetail/Index?noticeUID=CO1.NTC.7779029&amp;isFromPublicArea=True&amp;isModal=true&amp;asPopupView=true</t>
  </si>
  <si>
    <t>https://community.secop.gov.co/Public/Tendering/OpportunityDetail/Index?noticeUID=CO1.NTC.7783813&amp;isFromPublicArea=True&amp;isModal=true&amp;asPopupView=true</t>
  </si>
  <si>
    <t>https://community.secop.gov.co/Public/Tendering/OpportunityDetail/Index?noticeUID=CO1.NTC.7775657&amp;isFromPublicArea=True&amp;isModal=true&amp;asPopupView=true</t>
  </si>
  <si>
    <t>https://community.secop.gov.co/Public/Tendering/OpportunityDetail/Index?noticeUID=CO1.NTC.7785732&amp;isFromPublicArea=True&amp;isModal=true&amp;asPopupView=true</t>
  </si>
  <si>
    <t>https://community.secop.gov.co/Public/Tendering/OpportunityDetail/Index?noticeUID=CO1.NTC.7783272&amp;isFromPublicArea=True&amp;isModal=true&amp;asPopupView=true</t>
  </si>
  <si>
    <t>https://community.secop.gov.co/Public/Tendering/OpportunityDetail/Index?noticeUID=CO1.NTC.7783568&amp;isFromPublicArea=True&amp;isModal=true&amp;asPopupView=true</t>
  </si>
  <si>
    <t>https://community.secop.gov.co/Public/Tendering/OpportunityDetail/Index?noticeUID=CO1.NTC.7784931&amp;isFromPublicArea=True&amp;isModal=true&amp;asPopupView=true</t>
  </si>
  <si>
    <t>https://community.secop.gov.co/Public/Tendering/OpportunityDetail/Index?noticeUID=CO1.NTC.7790683&amp;isFromPublicArea=True&amp;isModal=true&amp;asPopupView=true</t>
  </si>
  <si>
    <t>https://community.secop.gov.co/Public/Tendering/OpportunityDetail/Index?noticeUID=CO1.NTC.7793648&amp;isFromPublicArea=True&amp;isModal=true&amp;asPopupView=true</t>
  </si>
  <si>
    <t>https://community.secop.gov.co/Public/Tendering/OpportunityDetail/Index?noticeUID=CO1.NTC.7792574&amp;isFromPublicArea=True&amp;isModal=true&amp;asPopupView=true</t>
  </si>
  <si>
    <t>https://community.secop.gov.co/Public/Tendering/OpportunityDetail/Index?noticeUID=CO1.NTC.7789712&amp;isFromPublicArea=True&amp;isModal=true&amp;asPopupView=true</t>
  </si>
  <si>
    <t>https://community.secop.gov.co/Public/Tendering/OpportunityDetail/Index?noticeUID=CO1.NTC.7793240&amp;isFromPublicArea=True&amp;isModal=true&amp;asPopupView=true</t>
  </si>
  <si>
    <t>https://community.secop.gov.co/Public/Tendering/OpportunityDetail/Index?noticeUID=CO1.NTC.7801812&amp;isFromPublicArea=True&amp;isModal=true&amp;asPopupView=true</t>
  </si>
  <si>
    <t>https://community.secop.gov.co/Public/Tendering/OpportunityDetail/Index?noticeUID=CO1.NTC.7809374&amp;isFromPublicArea=True&amp;isModal=true&amp;asPopupView=true</t>
  </si>
  <si>
    <t>https://community.secop.gov.co/Public/Tendering/OpportunityDetail/Index?noticeUID=CO1.NTC.7812618&amp;isFromPublicArea=True&amp;isModal=true&amp;asPopupView=true</t>
  </si>
  <si>
    <t>https://community.secop.gov.co/Public/Tendering/OpportunityDetail/Index?noticeUID=CO1.NTC.7812375&amp;isFromPublicArea=True&amp;isModal=true&amp;asPopupView=true</t>
  </si>
  <si>
    <t>https://community.secop.gov.co/Public/Tendering/OpportunityDetail/Index?noticeUID=CO1.NTC.7809624&amp;isFromPublicArea=True&amp;isModal=true&amp;asPopupView=true</t>
  </si>
  <si>
    <t>https://community.secop.gov.co/Public/Tendering/OpportunityDetail/Index?noticeUID=CO1.NTC.7809564&amp;isFromPublicArea=True&amp;isModal=true&amp;asPopupView=true</t>
  </si>
  <si>
    <t>https://community.secop.gov.co/Public/Tendering/OpportunityDetail/Index?noticeUID=CO1.NTC.7809387&amp;isFromPublicArea=True&amp;isModal=true&amp;asPopupView=true</t>
  </si>
  <si>
    <t>https://community.secop.gov.co/Public/Tendering/OpportunityDetail/Index?noticeUID=CO1.NTC.7810455&amp;isFromPublicArea=True&amp;isModal=true&amp;asPopupView=true</t>
  </si>
  <si>
    <t>https://community.secop.gov.co/Public/Tendering/OpportunityDetail/Index?noticeUID=CO1.NTC.7814145&amp;isFromPublicArea=True&amp;isModal=true&amp;asPopupView=true</t>
  </si>
  <si>
    <t>https://community.secop.gov.co/Public/Tendering/OpportunityDetail/Index?noticeUID=CO1.NTC.7817780&amp;isFromPublicArea=True&amp;isModal=true&amp;asPopupView=true</t>
  </si>
  <si>
    <t>https://community.secop.gov.co/Public/Tendering/OpportunityDetail/Index?noticeUID=CO1.NTC.7817059&amp;isFromPublicArea=True&amp;isModal=true&amp;asPopupView=true</t>
  </si>
  <si>
    <t>https://community.secop.gov.co/Public/Tendering/OpportunityDetail/Index?noticeUID=CO1.NTC.7816992&amp;isFromPublicArea=True&amp;isModal=true&amp;asPopupView=true</t>
  </si>
  <si>
    <t>https://community.secop.gov.co/Public/Tendering/OpportunityDetail/Index?noticeUID=CO1.NTC.7817096&amp;isFromPublicArea=True&amp;isModal=true&amp;asPopupView=true</t>
  </si>
  <si>
    <t>https://community.secop.gov.co/Public/Tendering/OpportunityDetail/Index?noticeUID=CO1.NTC.7817511&amp;isFromPublicArea=True&amp;isModal=true&amp;asPopupView=true</t>
  </si>
  <si>
    <t>https://community.secop.gov.co/Public/Tendering/OpportunityDetail/Index?noticeUID=CO1.NTC.7830021&amp;isFromPublicArea=True&amp;isModal=true&amp;asPopupView=true</t>
  </si>
  <si>
    <t>https://community.secop.gov.co/Public/Tendering/OpportunityDetail/Index?noticeUID=CO1.NTC.7826408&amp;isFromPublicArea=True&amp;isModal=true&amp;asPopupView=true</t>
  </si>
  <si>
    <t>https://community.secop.gov.co/Public/Tendering/OpportunityDetail/Index?noticeUID=CO1.NTC.7841887&amp;isFromPublicArea=True&amp;isModal=true&amp;asPopupView=true</t>
  </si>
  <si>
    <t>https://community.secop.gov.co/Public/Tendering/OpportunityDetail/Index?noticeUID=CO1.NTC.7826428&amp;isFromPublicArea=True&amp;isModal=true&amp;asPopupView=true</t>
  </si>
  <si>
    <t>https://community.secop.gov.co/Public/Tendering/OpportunityDetail/Index?noticeUID=CO1.NTC.7831774&amp;isFromPublicArea=True&amp;isModal=true&amp;asPopupView=true</t>
  </si>
  <si>
    <t>https://community.secop.gov.co/Public/Tendering/OpportunityDetail/Index?noticeUID=CO1.NTC.7834399&amp;isFromPublicArea=True&amp;isModal=true&amp;asPopupView=true</t>
  </si>
  <si>
    <t>https://community.secop.gov.co/Public/Tendering/OpportunityDetail/Index?noticeUID=CO1.NTC.7835920&amp;isFromPublicArea=True&amp;isModal=true&amp;asPopupView=true</t>
  </si>
  <si>
    <t>https://community.secop.gov.co/Public/Tendering/OpportunityDetail/Index?noticeUID=CO1.NTC.7842436&amp;isFromPublicArea=True&amp;isModal=true&amp;asPopupView=true</t>
  </si>
  <si>
    <t>https://community.secop.gov.co/Public/Tendering/OpportunityDetail/Index?noticeUID=CO1.NTC.7841487&amp;isFromPublicArea=True&amp;isModal=true&amp;asPopupView=true</t>
  </si>
  <si>
    <t>https://community.secop.gov.co/Public/Tendering/OpportunityDetail/Index?noticeUID=CO1.NTC.7841816&amp;isFromPublicArea=True&amp;isModal=true&amp;asPopupView=true</t>
  </si>
  <si>
    <t>https://community.secop.gov.co/Public/Tendering/OpportunityDetail/Index?noticeUID=CO1.NTC.7841856&amp;isFromPublicArea=True&amp;isModal=true&amp;asPopupView=true</t>
  </si>
  <si>
    <t>https://community.secop.gov.co/Public/Tendering/OpportunityDetail/Index?noticeUID=CO1.NTC.7841789&amp;isFromPublicArea=True&amp;isModal=true&amp;asPopupView=true</t>
  </si>
  <si>
    <t>https://community.secop.gov.co/Public/Tendering/OpportunityDetail/Index?noticeUID=CO1.NTC.7842914&amp;isFromPublicArea=True&amp;isModal=true&amp;asPopupView=true</t>
  </si>
  <si>
    <t>https://community.secop.gov.co/Public/Tendering/OpportunityDetail/Index?noticeUID=CO1.NTC.7843322&amp;isFromPublicArea=True&amp;isModal=true&amp;asPopupView=true</t>
  </si>
  <si>
    <t>https://community.secop.gov.co/Public/Tendering/OpportunityDetail/Index?noticeUID=CO1.NTC.7843311&amp;isFromPublicArea=True&amp;isModal=true&amp;asPopupView=true</t>
  </si>
  <si>
    <t>https://community.secop.gov.co/Public/Tendering/OpportunityDetail/Index?noticeUID=CO1.NTC.7843109&amp;isFromPublicArea=True&amp;isModal=true&amp;asPopupView=true</t>
  </si>
  <si>
    <t>https://community.secop.gov.co/Public/Tendering/OpportunityDetail/Index?noticeUID=CO1.NTC.7844803&amp;isFromPublicArea=True&amp;isModal=true&amp;asPopupView=true</t>
  </si>
  <si>
    <t>https://community.secop.gov.co/Public/Tendering/OpportunityDetail/Index?noticeUID=CO1.NTC.7843899&amp;isFromPublicArea=True&amp;isModal=true&amp;asPopupView=true</t>
  </si>
  <si>
    <t>https://community.secop.gov.co/Public/Tendering/OpportunityDetail/Index?noticeUID=CO1.NTC.7844730&amp;isFromPublicArea=True&amp;isModal=true&amp;asPopupView=true</t>
  </si>
  <si>
    <t>https://community.secop.gov.co/Public/Tendering/OpportunityDetail/Index?noticeUID=CO1.NTC.7844050&amp;isFromPublicArea=True&amp;isModal=true&amp;asPopupView=true</t>
  </si>
  <si>
    <t>https://community.secop.gov.co/Public/Tendering/OpportunityDetail/Index?noticeUID=CO1.NTC.7844908&amp;isFromPublicArea=True&amp;isModal=true&amp;asPopupView=true</t>
  </si>
  <si>
    <t>https://community.secop.gov.co/Public/Tendering/OpportunityDetail/Index?noticeUID=CO1.NTC.7844702&amp;isFromPublicArea=True&amp;isModal=true&amp;asPopupView=true</t>
  </si>
  <si>
    <t>https://community.secop.gov.co/Public/Tendering/OpportunityDetail/Index?noticeUID=CO1.NTC.7844070&amp;isFromPublicArea=True&amp;isModal=true&amp;asPopupView=true</t>
  </si>
  <si>
    <t>https://community.secop.gov.co/Public/Tendering/OpportunityDetail/Index?noticeUID=CO1.NTC.7843163&amp;isFromPublicArea=True&amp;isModal=true&amp;asPopupView=true</t>
  </si>
  <si>
    <t>https://community.secop.gov.co/Public/Tendering/OpportunityDetail/Index?noticeUID=CO1.NTC.7844000&amp;isFromPublicArea=True&amp;isModal=true&amp;asPopupView=true</t>
  </si>
  <si>
    <t>https://community.secop.gov.co/Public/Tendering/OpportunityDetail/Index?noticeUID=CO1.NTC.7843998&amp;isFromPublicArea=True&amp;isModal=true&amp;asPopupView=true</t>
  </si>
  <si>
    <t>https://community.secop.gov.co/Public/Tendering/OpportunityDetail/Index?noticeUID=CO1.NTC.7844605&amp;isFromPublicArea=True&amp;isModal=true&amp;asPopupView=true</t>
  </si>
  <si>
    <t>https://community.secop.gov.co/Public/Tendering/OpportunityDetail/Index?noticeUID=CO1.NTC.7844273&amp;isFromPublicArea=True&amp;isModal=true&amp;asPopupView=true</t>
  </si>
  <si>
    <t>https://community.secop.gov.co/Public/Tendering/OpportunityDetail/Index?noticeUID=CO1.NTC.7844261&amp;isFromPublicArea=True&amp;isModal=true&amp;asPopupView=true</t>
  </si>
  <si>
    <t>https://community.secop.gov.co/Public/Tendering/OpportunityDetail/Index?noticeUID=CO1.NTC.7844246&amp;isFromPublicArea=True&amp;isModal=true&amp;asPopupView=true</t>
  </si>
  <si>
    <t>https://community.secop.gov.co/Public/Tendering/OpportunityDetail/Index?noticeUID=CO1.NTC.7844603&amp;isFromPublicArea=True&amp;isModal=true&amp;asPopupView=true</t>
  </si>
  <si>
    <t>https://community.secop.gov.co/Public/Tendering/OpportunityDetail/Index?noticeUID=CO1.NTC.7844622&amp;isFromPublicArea=True&amp;isModal=true&amp;asPopupView=true</t>
  </si>
  <si>
    <t>https://community.secop.gov.co/Public/Tendering/OpportunityDetail/Index?noticeUID=CO1.NTC.7853072&amp;isFromPublicArea=True&amp;isModal=true&amp;asPopupView=true</t>
  </si>
  <si>
    <t>https://community.secop.gov.co/Public/Tendering/OpportunityDetail/Index?noticeUID=CO1.NTC.7859290&amp;isFromPublicArea=True&amp;isModal=true&amp;asPopupView=true</t>
  </si>
  <si>
    <t>https://community.secop.gov.co/Public/Tendering/OpportunityDetail/Index?noticeUID=CO1.NTC.7858993&amp;isFromPublicArea=True&amp;isModal=true&amp;asPopupView=true</t>
  </si>
  <si>
    <t>https://community.secop.gov.co/Public/Tendering/OpportunityDetail/Index?noticeUID=CO1.NTC.7859325&amp;isFromPublicArea=True&amp;isModal=true&amp;asPopupView=true</t>
  </si>
  <si>
    <t>https://community.secop.gov.co/Public/Tendering/OpportunityDetail/Index?noticeUID=CO1.NTC.7860528&amp;isFromPublicArea=True&amp;isModal=true&amp;asPopupView=true</t>
  </si>
  <si>
    <t>https://community.secop.gov.co/Public/Tendering/OpportunityDetail/Index?noticeUID=CO1.NTC.7866047&amp;isFromPublicArea=True&amp;isModal=true&amp;asPopupView=true</t>
  </si>
  <si>
    <t>https://community.secop.gov.co/Public/Tendering/OpportunityDetail/Index?noticeUID=CO1.NTC.7859327&amp;isFromPublicArea=True&amp;isModal=true&amp;asPopupView=true</t>
  </si>
  <si>
    <t>https://community.secop.gov.co/Public/Tendering/OpportunityDetail/Index?noticeUID=CO1.NTC.7866223&amp;isFromPublicArea=True&amp;isModal=true&amp;asPopupView=true</t>
  </si>
  <si>
    <t>https://community.secop.gov.co/Public/Tendering/OpportunityDetail/Index?noticeUID=CO1.NTC.7869230&amp;isFromPublicArea=True&amp;isModal=true&amp;asPopupView=true</t>
  </si>
  <si>
    <t>https://community.secop.gov.co/Public/Tendering/OpportunityDetail/Index?noticeUID=CO1.NTC.7869227&amp;isFromPublicArea=True&amp;isModal=true&amp;asPopupView=true</t>
  </si>
  <si>
    <t>https://community.secop.gov.co/Public/Tendering/OpportunityDetail/Index?noticeUID=CO1.NTC.7869228&amp;isFromPublicArea=True&amp;isModal=true&amp;asPopupView=true</t>
  </si>
  <si>
    <t>https://community.secop.gov.co/Public/Tendering/OpportunityDetail/Index?noticeUID=CO1.NTC.7878156&amp;isFromPublicArea=True&amp;isModal=true&amp;asPopupView=true</t>
  </si>
  <si>
    <t>https://community.secop.gov.co/Public/Tendering/OpportunityDetail/Index?noticeUID=CO1.NTC.7878263&amp;isFromPublicArea=True&amp;isModal=False</t>
  </si>
  <si>
    <t>https://community.secop.gov.co/Public/Tendering/OpportunityDetail/Index?noticeUID=CO1.NTC.7878250&amp;isFromPublicArea=True&amp;isModal=true&amp;asPopupView=true</t>
  </si>
  <si>
    <t>https://community.secop.gov.co/Public/Tendering/OpportunityDetail/Index?noticeUID=CO1.NTC.7878241&amp;isFromPublicArea=True&amp;isModal=true&amp;asPopupView=true</t>
  </si>
  <si>
    <t>https://community.secop.gov.co/Public/Tendering/OpportunityDetail/Index?noticeUID=CO1.NTC.7878575&amp;isFromPublicArea=True&amp;isModal=true&amp;asPopupView=true</t>
  </si>
  <si>
    <t>https://community.secop.gov.co/Public/Tendering/OpportunityDetail/Index?noticeUID=CO1.NTC.7878265&amp;isFromPublicArea=True&amp;isModal=true&amp;asPopupView=true</t>
  </si>
  <si>
    <t>https://community.secop.gov.co/Public/Tendering/OpportunityDetail/Index?noticeUID=CO1.NTC.7878158&amp;isFromPublicArea=True&amp;isModal=False</t>
  </si>
  <si>
    <t>https://community.secop.gov.co/Public/Tendering/OpportunityDetail/Index?noticeUID=CO1.NTC.7883486&amp;isFromPublicArea=True&amp;isModal=true&amp;asPopupView=true</t>
  </si>
  <si>
    <t>https://community.secop.gov.co/Public/Tendering/OpportunityDetail/Index?noticeUID=CO1.NTC.7883599&amp;isFromPublicArea=True&amp;isModal=False</t>
  </si>
  <si>
    <t>LINK PUBLICO</t>
  </si>
  <si>
    <t>FDLUSA-CI-007-2025</t>
  </si>
  <si>
    <t>FDLUSA-CPS-001-2025</t>
  </si>
  <si>
    <t>FDLUSA-CPS-002-2025</t>
  </si>
  <si>
    <t>FDLUSA-CPS-003-2025</t>
  </si>
  <si>
    <t>FDLUSA-CPS-004-2025</t>
  </si>
  <si>
    <t>FDLUSA-CPS-005-2025</t>
  </si>
  <si>
    <t>FDLUSA-CPS-008-2025</t>
  </si>
  <si>
    <t>FDLUSA-CPS-010-2025</t>
  </si>
  <si>
    <t>FDLUSA-CPS-011-2025</t>
  </si>
  <si>
    <t>FDLUSA-CPS-012-2025</t>
  </si>
  <si>
    <t>FDLUSA-CPS-013-2025</t>
  </si>
  <si>
    <t>FDLUSA-CPS-014-2025</t>
  </si>
  <si>
    <t>FDLUSA-CPS-015-2025</t>
  </si>
  <si>
    <t>FDLUSA-CPS-016-2025</t>
  </si>
  <si>
    <t>FDLUSA-CPS-017-2025</t>
  </si>
  <si>
    <t>FDLUSA-CPS-018-2025</t>
  </si>
  <si>
    <t>FDLUSA-CPS-019-2025</t>
  </si>
  <si>
    <t>FDLUSA-CPS-020-2025</t>
  </si>
  <si>
    <t>FDLUSA-CPS-021-2025</t>
  </si>
  <si>
    <t>FDLUSA-CPS-022-2025</t>
  </si>
  <si>
    <t>FDLUSA-CPS-023-2025</t>
  </si>
  <si>
    <t>FDLUSA-CPS-024-2025</t>
  </si>
  <si>
    <t>FDLUSA-CPS-025-2025</t>
  </si>
  <si>
    <t>FDLUSA-CPS-026-2025</t>
  </si>
  <si>
    <t>FDLUSA-CPS-027-2025</t>
  </si>
  <si>
    <t>FDLUSA-CPS-029-2025</t>
  </si>
  <si>
    <t>FDLUSA-CPS-030-2025</t>
  </si>
  <si>
    <t>FDLUSA-CPS-032-2025</t>
  </si>
  <si>
    <t>FDLUSA-CPS-033-2025</t>
  </si>
  <si>
    <t>FDLUSA-CPS-034-2025</t>
  </si>
  <si>
    <t>FDLUSA-CPS-035-2025</t>
  </si>
  <si>
    <t>FDLUSA-CPS-036-2025</t>
  </si>
  <si>
    <t>FDLUSA-CPS-037-2025</t>
  </si>
  <si>
    <t>FDLUSA-CPS-038-2025</t>
  </si>
  <si>
    <t>FDLUSA-CPS-039-2025</t>
  </si>
  <si>
    <t>FDLUSA-CPS-040-2025</t>
  </si>
  <si>
    <t>FDLUSA-CPS-041-2025</t>
  </si>
  <si>
    <t>FDLUSA-CPS-042-2025</t>
  </si>
  <si>
    <t>FDLUSA-CPS-043-2025</t>
  </si>
  <si>
    <t>FDLUSA-CPS-044-2025</t>
  </si>
  <si>
    <t>FDLUSA-CPS-045-2025</t>
  </si>
  <si>
    <t>FDLUSA-CPS-046-2025</t>
  </si>
  <si>
    <t>FDLUSA-CPS-047-2025</t>
  </si>
  <si>
    <t>FDLUSA-CPS-048-2025</t>
  </si>
  <si>
    <t>FDLUSA-CPS-049-2025</t>
  </si>
  <si>
    <t>FDLUSA-CPS-050-2025</t>
  </si>
  <si>
    <t>FDLUSA-CPS-051-2025</t>
  </si>
  <si>
    <t>FDLUSA-CPS-052-2025</t>
  </si>
  <si>
    <t>FDLUSA-CPS-053-2025</t>
  </si>
  <si>
    <t>FDLUSA-CPS-054-2025</t>
  </si>
  <si>
    <t>FDLUSA-CPS-055-2025</t>
  </si>
  <si>
    <t>FDLUSA-CPS-056-2025</t>
  </si>
  <si>
    <t>FDLUSA-CPS-057-2025</t>
  </si>
  <si>
    <t>FDLUSA-CPS-058-2025</t>
  </si>
  <si>
    <t>FDLUSA-CPS-059-2025</t>
  </si>
  <si>
    <t>FDLUSA-CPS-060-2025</t>
  </si>
  <si>
    <t>FDLUSA-CPS-061-2025</t>
  </si>
  <si>
    <t>FDLUSA-CPS-062-2025</t>
  </si>
  <si>
    <t>FDLUSA-CPS-063-2025</t>
  </si>
  <si>
    <t>FDLUSA-CPS-064-2025</t>
  </si>
  <si>
    <t>FDLUSA-CPS-065-2025</t>
  </si>
  <si>
    <t>FDLUSA-CPS-066-2025</t>
  </si>
  <si>
    <t>FDLUSA-CPS-067-2025</t>
  </si>
  <si>
    <t>FDLUSA-CPS-068-2025</t>
  </si>
  <si>
    <t>FDLUSA-CPS-069-2025</t>
  </si>
  <si>
    <t>FDLUSA-CPS-070-2025</t>
  </si>
  <si>
    <t>FDLUSA-CPS-071-2025</t>
  </si>
  <si>
    <t>FDLUSA-CPS-072-2025</t>
  </si>
  <si>
    <t>FDLUSA-CPS-073-2025</t>
  </si>
  <si>
    <t>FDLUSA-CPS-075-2025</t>
  </si>
  <si>
    <t>FDLUSA-CPS-076-2025</t>
  </si>
  <si>
    <t>FDLUSA-CPS-077-2025</t>
  </si>
  <si>
    <t>FDLUSA-CPS-078-2025</t>
  </si>
  <si>
    <t>FDLUSA-CPS-080-2025</t>
  </si>
  <si>
    <t>FDLUSA-CPS-081-2025</t>
  </si>
  <si>
    <t>FDLUSA-CPS-082-2025</t>
  </si>
  <si>
    <t>FDLUSA-CPS-083-2025</t>
  </si>
  <si>
    <t>FDLUSA-CPS-084-2025</t>
  </si>
  <si>
    <t>FDLUSA-CPS-085-2025</t>
  </si>
  <si>
    <t>FDLUSA-CPS-086-2025</t>
  </si>
  <si>
    <t>FDLUSA-CPS-087-2025</t>
  </si>
  <si>
    <t>FDLUSA-CPS-088-2025</t>
  </si>
  <si>
    <t>FDLUSA-CPS-089-2025</t>
  </si>
  <si>
    <t>FDLUSA-CPS-090-2025</t>
  </si>
  <si>
    <t>FDLUSA-CPS-091-2025</t>
  </si>
  <si>
    <t>FDLUSA-CPS-092-2025</t>
  </si>
  <si>
    <t>FDLUSA-CPS-093-2025</t>
  </si>
  <si>
    <t>FDLUSA-CPS-094-2025</t>
  </si>
  <si>
    <t>FDLUSA-CPS-095-2025</t>
  </si>
  <si>
    <t>FDLUSA-CPS-096-2025</t>
  </si>
  <si>
    <t>FDLUSA-CPS-097-2025</t>
  </si>
  <si>
    <t>FDLUSA-CPS-098-2025</t>
  </si>
  <si>
    <t>FDLUSA-CPS-099-2025</t>
  </si>
  <si>
    <t>MIGUEL ANGEL CASTRO LOPEZ</t>
  </si>
  <si>
    <t>Eliana Orjuela</t>
  </si>
  <si>
    <t>Diego Gomez Vela</t>
  </si>
  <si>
    <t>Oscar Ivan Uribe Santos</t>
  </si>
  <si>
    <t>LUZ MARIÑO</t>
  </si>
  <si>
    <t>JoseDavidCalderon</t>
  </si>
  <si>
    <t>ANGELA GABRIELA ALMEYDA REMOLINA</t>
  </si>
  <si>
    <t>Zanin Sua Sua</t>
  </si>
  <si>
    <t>JULYE ESPERANZA ESPITIA ORJUELA</t>
  </si>
  <si>
    <t>ANGELA PATRICIA ROJAS RIOS</t>
  </si>
  <si>
    <t>Cristian Camilo Felix Avila</t>
  </si>
  <si>
    <t>Angela Yohana Perez Perez</t>
  </si>
  <si>
    <t>MARIA OFELIA MORENO DIAZ</t>
  </si>
  <si>
    <t>LUIS YESID GONZALEZ TRUJILLO</t>
  </si>
  <si>
    <t>LAURA VALENTINA RIAÑO CHACON</t>
  </si>
  <si>
    <t>MARIA FERNANDA ROJAS GUZMAN</t>
  </si>
  <si>
    <t>Gabriel Sosa</t>
  </si>
  <si>
    <t>jeimmy paola carmona mesa</t>
  </si>
  <si>
    <t>SANDRA PATRICIA PEÑA GARCIA</t>
  </si>
  <si>
    <t>DIANA GAITAN</t>
  </si>
  <si>
    <t>SANDRA GONZALEZ</t>
  </si>
  <si>
    <t>MAURICIO CALDERON</t>
  </si>
  <si>
    <t>DIANA BALLESTEROS</t>
  </si>
  <si>
    <t>RODOLFO MORALES</t>
  </si>
  <si>
    <t>SERGIO TOCANCIPA</t>
  </si>
  <si>
    <t>LINA BUITRAGO</t>
  </si>
  <si>
    <t>CRISTIAN GOMEZ</t>
  </si>
  <si>
    <t>SANTIAGO MORA</t>
  </si>
  <si>
    <t>JESUS EDIMER</t>
  </si>
  <si>
    <t>JORGE ESTACIO</t>
  </si>
  <si>
    <t>angelicamariav1292@gmailcom</t>
  </si>
  <si>
    <t>KR 28 86 55 BL 3 AP 401</t>
  </si>
  <si>
    <t>SANITAS</t>
  </si>
  <si>
    <t>PROTECCION</t>
  </si>
  <si>
    <t>CVILLABONA@CAJAVIVIENDAPOPULAR.GOV.CO</t>
  </si>
  <si>
    <t>CARRERA 19 B # 85-71</t>
  </si>
  <si>
    <t>ALIANSALUD</t>
  </si>
  <si>
    <t>COLPENSIONES</t>
  </si>
  <si>
    <t>ldrr2087@gmailcom</t>
  </si>
  <si>
    <t>: Calle 127 # 17A - 80, Apartamento 508, Edificio Divus 127</t>
  </si>
  <si>
    <t>COMPENSAR</t>
  </si>
  <si>
    <t>agma@hotmailcom</t>
  </si>
  <si>
    <t>CALLE 138 # 19-49</t>
  </si>
  <si>
    <t>SALUD TOTAL</t>
  </si>
  <si>
    <t>PORVENIR</t>
  </si>
  <si>
    <t>dcaroclopez@gmailcom</t>
  </si>
  <si>
    <t>Carrera 16A # 143 - 48</t>
  </si>
  <si>
    <t>MONICACRUZPINTO@GMAILCOM</t>
  </si>
  <si>
    <t>CARRERA 54A No 169-60</t>
  </si>
  <si>
    <t>juangabok18@hotmailcom</t>
  </si>
  <si>
    <t>Cra 89ª bis No 8a - 25</t>
  </si>
  <si>
    <t>carolinacortescarrillo@gmailcom</t>
  </si>
  <si>
    <t>carrera 8 bis A # 148-81 Bloque D Apto 114</t>
  </si>
  <si>
    <t>angieyelica@gmailcom</t>
  </si>
  <si>
    <t xml:space="preserve">Calle 8 # 3-108 Int 4 </t>
  </si>
  <si>
    <t>COLFONDOS</t>
  </si>
  <si>
    <t>camacho12@hotmailcom</t>
  </si>
  <si>
    <t>Carrera 58 A # 128 – 78 apto 208</t>
  </si>
  <si>
    <t>julioariza_05@hotmailcom</t>
  </si>
  <si>
    <t>calle 128 #7-28</t>
  </si>
  <si>
    <t>ECASTILLOLARA@GMAILCOM</t>
  </si>
  <si>
    <t>AVENIDA CALLE 1116 No 55c-40</t>
  </si>
  <si>
    <t>vargasguzmanar@gmailcom</t>
  </si>
  <si>
    <t>Carrera 11 # 117A 09 Apto 108</t>
  </si>
  <si>
    <t>FAMISANAR</t>
  </si>
  <si>
    <t>CR 70 # 175-85 CASA 7</t>
  </si>
  <si>
    <t>castanedajuan086@gmailcom</t>
  </si>
  <si>
    <t>CL 152 A 14 A 36</t>
  </si>
  <si>
    <t>sgtocancipa@gmailcom</t>
  </si>
  <si>
    <t>carrera 7 # 17-01</t>
  </si>
  <si>
    <t>mcanesto@gmailcom</t>
  </si>
  <si>
    <t>Calle 4 No 5A-23</t>
  </si>
  <si>
    <t>NUEVA EPS</t>
  </si>
  <si>
    <t>JUANCHO_315@HOTMAIL.COM</t>
  </si>
  <si>
    <t>CALLE 23A # 58 40</t>
  </si>
  <si>
    <t>jennypulidoss@gmailcom</t>
  </si>
  <si>
    <t>calle 129 n 87 b 40</t>
  </si>
  <si>
    <t>wendytobon95@gmailcom</t>
  </si>
  <si>
    <t>Crr 52 B No 24-67 Sur</t>
  </si>
  <si>
    <t>CAROLURIBE677@GMAIL.COM</t>
  </si>
  <si>
    <t>CL 127A 53A 48</t>
  </si>
  <si>
    <t xml:space="preserve">inamarcelacaceres@gmailcom </t>
  </si>
  <si>
    <t>Carrera 31 # 25a-21</t>
  </si>
  <si>
    <t>johnnypico15@gmailcom</t>
  </si>
  <si>
    <t>carrera 68B n 57G 08 sur</t>
  </si>
  <si>
    <t>MAURICIOCAL@GMAIL.COM</t>
  </si>
  <si>
    <t>CALLE 6 9 67</t>
  </si>
  <si>
    <t>cesarvallejo88@gmailc</t>
  </si>
  <si>
    <t xml:space="preserve">
CALLE 23 D # 86 - 51 APTO 304 INT 3</t>
  </si>
  <si>
    <t>CAMIANDRES2000@GMAIL</t>
  </si>
  <si>
    <t>CALLE 142 NO 13-44</t>
  </si>
  <si>
    <t>lacuellars@gmailcom</t>
  </si>
  <si>
    <t>CARRERA 53 No 145-15</t>
  </si>
  <si>
    <t>cjmunoz@mineducaciongovco</t>
  </si>
  <si>
    <t>TRV 74D # 40H - 14 SUR, INT 8, APT 403</t>
  </si>
  <si>
    <t>JUANHOYOS91@GMAIL.COM</t>
  </si>
  <si>
    <t>CLL 7A  72B -41</t>
  </si>
  <si>
    <t>sandragori18@gmailcom</t>
  </si>
  <si>
    <t>CR 56 No 152-37</t>
  </si>
  <si>
    <t>jennygacharna@hotmailcom</t>
  </si>
  <si>
    <t xml:space="preserve">Cr 94 No 152;90 Int 3 Apt502 </t>
  </si>
  <si>
    <t>OLD MUTUAL</t>
  </si>
  <si>
    <t>romagalgue@gmailcom</t>
  </si>
  <si>
    <t>CL 160 BIS N 8 A 46</t>
  </si>
  <si>
    <t>claudiamarcelavillamizarpinzon@gmailcom</t>
  </si>
  <si>
    <t>calle 92 #60-83</t>
  </si>
  <si>
    <t>danielhsm-123@hotmailcom</t>
  </si>
  <si>
    <t>DG 151 145 53 CA 88</t>
  </si>
  <si>
    <t>papeleriasabiduria@hotmailcom</t>
  </si>
  <si>
    <t>CR 7B # 181 A 77</t>
  </si>
  <si>
    <t>davizky@hotmailcom</t>
  </si>
  <si>
    <t>carrera 8b # 160-87</t>
  </si>
  <si>
    <t>corteshector@hotmailcom</t>
  </si>
  <si>
    <t>CARRERA 7H No 164 - 18</t>
  </si>
  <si>
    <t>luce31n@hotmailcom</t>
  </si>
  <si>
    <t>CALLE 186-8-11</t>
  </si>
  <si>
    <t>Yehudiandres18@gmailcom</t>
  </si>
  <si>
    <t>Cll 40 A SUR # 12 A 29</t>
  </si>
  <si>
    <t>JEISONANDRESBURGOS84@GMAILCOM</t>
  </si>
  <si>
    <t>CALLE 61 74 45</t>
  </si>
  <si>
    <t>gloria_bejarano62@hotmailcom</t>
  </si>
  <si>
    <t>CARRERA 7 F # 145-58</t>
  </si>
  <si>
    <t>jroncancioroncancio@hotmailcom</t>
  </si>
  <si>
    <t>CL 130 A 133 A 09</t>
  </si>
  <si>
    <t> 5365682</t>
  </si>
  <si>
    <t>yulicuenca14@hotmailcom</t>
  </si>
  <si>
    <t>Carrera 102 No 155-50</t>
  </si>
  <si>
    <t>Juadiebus1@hotmailcom</t>
  </si>
  <si>
    <t xml:space="preserve">  CALLE 77B 116C 75</t>
  </si>
  <si>
    <t xml:space="preserve">3186459482
</t>
  </si>
  <si>
    <t>adhotmao@hotmailcom</t>
  </si>
  <si>
    <t>Calle 7 No 87 B - 53 TORRE 2 APT 507</t>
  </si>
  <si>
    <t>decxibeltran@outlookes</t>
  </si>
  <si>
    <t>carrera 105 No 77A-22</t>
  </si>
  <si>
    <t>SURAMERICANA</t>
  </si>
  <si>
    <t>FREDDYREYES545@GMAILCOM</t>
  </si>
  <si>
    <t>KM 4 VIA LA CALERA MZ F LT 209</t>
  </si>
  <si>
    <t>anykcrs@gmailcom</t>
  </si>
  <si>
    <t>Carrera 16 E No 102B-05</t>
  </si>
  <si>
    <t>MARIADIAZBUI@CAMPUSUCCEDUCO</t>
  </si>
  <si>
    <t>CALLE 13 S No24 G38</t>
  </si>
  <si>
    <t>avirama99brayan@gmailcom</t>
  </si>
  <si>
    <t>KR 78A 47 30 SUR</t>
  </si>
  <si>
    <t>JDANILOTRIANA9@GMAILCOM</t>
  </si>
  <si>
    <t>CR 52A # 178-03</t>
  </si>
  <si>
    <t>dianapatriciagaitan@gmailcom</t>
  </si>
  <si>
    <t>CL 58 5 24 AP 102</t>
  </si>
  <si>
    <t>joseorcasitasg@hotmailcom</t>
  </si>
  <si>
    <t>Calle 131A No 9-80 Apto 405 Int 2</t>
  </si>
  <si>
    <t>INGRID.SIERRA@GOBIERNOBOGOTA.GOV.CO</t>
  </si>
  <si>
    <t>CALLE 188 NO. 55 69</t>
  </si>
  <si>
    <t xml:space="preserve">karlytechnology@gmailcom </t>
  </si>
  <si>
    <t>CALLE 158 No 96A–25</t>
  </si>
  <si>
    <t>cobaleda26@gmailcom</t>
  </si>
  <si>
    <t>Calle 188 # 57 - 54 Casa 105</t>
  </si>
  <si>
    <t>Cristiangomez0929@hotmailcom</t>
  </si>
  <si>
    <t>Cra 45a # 118-16 apto 211</t>
  </si>
  <si>
    <t>JULIANAGILPAEZ@GMAILCOM</t>
  </si>
  <si>
    <t>TRANSVERSAL 42 # 4 B - 34</t>
  </si>
  <si>
    <t>rafalaverd@gmailcom</t>
  </si>
  <si>
    <t>CALLE 187 55B 90</t>
  </si>
  <si>
    <t>diegosolerm@gmailcom</t>
  </si>
  <si>
    <t>Carrera 21 No 163-37</t>
  </si>
  <si>
    <t>Laurasaraza@gmailcom</t>
  </si>
  <si>
    <t>Cra 68b # 74a-75</t>
  </si>
  <si>
    <t>santimora08@gmailcom</t>
  </si>
  <si>
    <t xml:space="preserve">CR 22 135 57 </t>
  </si>
  <si>
    <t>Liibuitrago@gmailcom</t>
  </si>
  <si>
    <t>CL 163 # 19A- 84</t>
  </si>
  <si>
    <t>312 342 35 78</t>
  </si>
  <si>
    <t xml:space="preserve"> dicasani79@hotmailcom </t>
  </si>
  <si>
    <t>TRANSVERSAOL 120#78B-87</t>
  </si>
  <si>
    <t xml:space="preserve">3022557032
</t>
  </si>
  <si>
    <t>natispaez99@hotmailcom</t>
  </si>
  <si>
    <t>Carrera 4 #190b 02 int 3</t>
  </si>
  <si>
    <t>MUTUAL SER EPS</t>
  </si>
  <si>
    <t>asprillacallejas@gmailcom</t>
  </si>
  <si>
    <t>CARRERA 116A No 89A-30</t>
  </si>
  <si>
    <t>OSCARGRS111@GMAIL.COM</t>
  </si>
  <si>
    <t>CLL 85 NO 96-25 APTO 204</t>
  </si>
  <si>
    <t>ginamarcelabp@hotmailcom</t>
  </si>
  <si>
    <t>Av Colón # 13-49</t>
  </si>
  <si>
    <t>edujyj1974@gmailcom</t>
  </si>
  <si>
    <t>AC 80 # 73A-21</t>
  </si>
  <si>
    <t>JENNYF03@GMAILCOM</t>
  </si>
  <si>
    <t>Calle 4 Norte No 19b1-94</t>
  </si>
  <si>
    <t>iriefilmsinfo@gmailcom</t>
  </si>
  <si>
    <t>calle 161a 4b 21</t>
  </si>
  <si>
    <t xml:space="preserve">aleja130391@gmailcom </t>
  </si>
  <si>
    <t>KR 94 153 90</t>
  </si>
  <si>
    <t xml:space="preserve">Johanaguirreg@gmailcom </t>
  </si>
  <si>
    <t>Carrera 50 #44D - 55</t>
  </si>
  <si>
    <t>310336 6866</t>
  </si>
  <si>
    <t xml:space="preserve">
bruckgomeza@gmailcom </t>
  </si>
  <si>
    <t xml:space="preserve">Cra 8b 160 bis 02 </t>
  </si>
  <si>
    <t>julicardozoramos20@gmailcom</t>
  </si>
  <si>
    <t>KR 48 118 20</t>
  </si>
  <si>
    <t>LUZGUANTIVA@GMAIL.COM</t>
  </si>
  <si>
    <t>TRV 7 # 17-190 CASA 83</t>
  </si>
  <si>
    <t xml:space="preserve">  jarenas247@gmailcom</t>
  </si>
  <si>
    <t xml:space="preserve">  Calle80A BisCSur# 14-21</t>
  </si>
  <si>
    <t>nicokas82@hotmailcom</t>
  </si>
  <si>
    <t>CL 146 17 61 AP 210</t>
  </si>
  <si>
    <t>Mramirezeru@gmailcom</t>
  </si>
  <si>
    <t>Calle 145 A No 17 – 39</t>
  </si>
  <si>
    <t>adrianalugov187@gmailcom</t>
  </si>
  <si>
    <t>KR 04 este 162A-19</t>
  </si>
  <si>
    <t>IZHITA2985@HOTMAILCOM</t>
  </si>
  <si>
    <t>CALLE 163A No 4-70</t>
  </si>
  <si>
    <t>MARIADELPILARRG23@HOTMAILCOM</t>
  </si>
  <si>
    <t>CALLE 140 A # 102 C - 47</t>
  </si>
  <si>
    <t>rudydolman@gmailcom</t>
  </si>
  <si>
    <t>CL 2 31 B 20</t>
  </si>
  <si>
    <t xml:space="preserve">hoanuris_210810@hotmailcom </t>
  </si>
  <si>
    <t xml:space="preserve"> Carrera 8#192-60 barrio 
Usaquén </t>
  </si>
  <si>
    <t>CORDOBAMARLON14@GMAILCOM</t>
  </si>
  <si>
    <t>Calle 156#92-64</t>
  </si>
  <si>
    <t>freddyamengual@gmailcom</t>
  </si>
  <si>
    <t xml:space="preserve">Calle 167C No 2-07 Interior 7 </t>
  </si>
  <si>
    <t>juliangarzong01@gmailcom</t>
  </si>
  <si>
    <t>KR 17 A 167 B 20</t>
  </si>
  <si>
    <t xml:space="preserve">Cnovoaaponte28@gmailcom </t>
  </si>
  <si>
    <t>KR 37 A 12 11 SUR</t>
  </si>
  <si>
    <t>lopezjc_95@hotmailcom</t>
  </si>
  <si>
    <t>KR 23 100 83</t>
  </si>
  <si>
    <t xml:space="preserve">claudiamoya803@gmailcom </t>
  </si>
  <si>
    <t xml:space="preserve">Calle 45 A No 25 A – 48 apto 608 </t>
  </si>
  <si>
    <t>hdiaznuse@gmailcom</t>
  </si>
  <si>
    <t xml:space="preserve"> Cra 18g No 74a 88 Sur </t>
  </si>
  <si>
    <t>juansebastian094@gmailcom</t>
  </si>
  <si>
    <t>CL 151 C 107 10 TO 1</t>
  </si>
  <si>
    <t>angelicaalm@hotmailcom</t>
  </si>
  <si>
    <t>Kra 20 A No 173 A- 03</t>
  </si>
  <si>
    <t>robert_sarmiento30@hotmailcom</t>
  </si>
  <si>
    <t>calle 26 sur # 93 d - 60 int 1 apto 604</t>
  </si>
  <si>
    <t>nanna_076@hotmailcom</t>
  </si>
  <si>
    <t>Calle 182 No 8A - 36</t>
  </si>
  <si>
    <t>FALEJITOSANCHEZ95@GMAILCOM</t>
  </si>
  <si>
    <t>TV 76B No 51A-43</t>
  </si>
  <si>
    <t xml:space="preserve">dianagil7814@gmailcom </t>
  </si>
  <si>
    <t xml:space="preserve">calle 81#02-85 </t>
  </si>
  <si>
    <t>CAROLINAGUARINR@GMAILCOM</t>
  </si>
  <si>
    <t>CALLE 125 No 11B-94</t>
  </si>
  <si>
    <t>evamariaarevalo@hotmailcom</t>
  </si>
  <si>
    <t>L 151 13 A 50</t>
  </si>
  <si>
    <t>dapinillal@hotmailcom</t>
  </si>
  <si>
    <t>Carrera 13b No 161 - 70</t>
  </si>
  <si>
    <t>CAPITAL SALUD</t>
  </si>
  <si>
    <t>JHONJAIROTORORESTREPO05@GMAIL.COM</t>
  </si>
  <si>
    <t>CALLE 127 A # 53 A - 68</t>
  </si>
  <si>
    <t>bahamon16@hotmailcom</t>
  </si>
  <si>
    <t xml:space="preserve">carrera 78 16d 48 apto 405 </t>
  </si>
  <si>
    <t>giselore14@hotmailcom</t>
  </si>
  <si>
    <t>CL  14     26 A  145</t>
  </si>
  <si>
    <t>juan1032430328@gmailcom</t>
  </si>
  <si>
    <t>Calle 150A Número 92 20 Casa 8</t>
  </si>
  <si>
    <t>salorodriguez@hotmailcom</t>
  </si>
  <si>
    <t>Cra 81#23B-70</t>
  </si>
  <si>
    <t xml:space="preserve">vivis_sb@hotmailcom </t>
  </si>
  <si>
    <t xml:space="preserve">carrera 5 # 1b-24 Madrid </t>
  </si>
  <si>
    <t>lauranatalia12forero@gmailcom</t>
  </si>
  <si>
    <t>Calle 137A #73-71</t>
  </si>
  <si>
    <t>311 3933297</t>
  </si>
  <si>
    <t>linamaria2310@hotmailcom</t>
  </si>
  <si>
    <t>Calle 166 No 09-15</t>
  </si>
  <si>
    <t>sarha73rodriguez@gmailcom</t>
  </si>
  <si>
    <t>Calle 190 #7-31</t>
  </si>
  <si>
    <t>nesurrego@hotmailcom</t>
  </si>
  <si>
    <t>Carrera 17B N175-91 torre 3 ap804</t>
  </si>
  <si>
    <t>leidyacevedoing@gmailcom</t>
  </si>
  <si>
    <t>cra 34# 0-60</t>
  </si>
  <si>
    <t>angelicasuspes@gmailcom</t>
  </si>
  <si>
    <t>Carrera 85f Bogota</t>
  </si>
  <si>
    <t>STEFHANIABISBICUTH@GMAIL.COM</t>
  </si>
  <si>
    <t>KR 73 5C 42 AP 204</t>
  </si>
  <si>
    <t>diazgamboamelchoralexander@gmailcom</t>
  </si>
  <si>
    <t>CL 163 B 4 55</t>
  </si>
  <si>
    <t>campoeliasg@hotmailcom</t>
  </si>
  <si>
    <t>calle 103C bis # 135A-58</t>
  </si>
  <si>
    <t>CATCHECA@HOTMAILCOM</t>
  </si>
  <si>
    <t>calle 151
#109 a 25</t>
  </si>
  <si>
    <t>smrangel@hotmailcom</t>
  </si>
  <si>
    <t xml:space="preserve">Cra 7 #62-43 </t>
  </si>
  <si>
    <t>pochobeltran@hotmailcom</t>
  </si>
  <si>
    <t>CARRERA 23 No 73-09 apto 401</t>
  </si>
  <si>
    <t>ingbrayanferreira@gmailcom</t>
  </si>
  <si>
    <t>KR 47 33 B 35</t>
  </si>
  <si>
    <t xml:space="preserve">marcelavargas249@gmailcom </t>
  </si>
  <si>
    <t>Calle 128d bis # 88a 05</t>
  </si>
  <si>
    <t>mileaguas@hotmailcom</t>
  </si>
  <si>
    <t>CL 145 15 21</t>
  </si>
  <si>
    <t>olgalserranof@gmailcom</t>
  </si>
  <si>
    <t>CRA 6 No 146-30</t>
  </si>
  <si>
    <t xml:space="preserve">ingleonardochavezg@gmailcom </t>
  </si>
  <si>
    <t>Cra 6a #119B-05</t>
  </si>
  <si>
    <t>fredyeduardosanchez@gmailcom</t>
  </si>
  <si>
    <t>dg 73 a bis sur no 82 f 58</t>
  </si>
  <si>
    <t>lauramejiap88@gmailcom</t>
  </si>
  <si>
    <t>CL 151 13 A 50</t>
  </si>
  <si>
    <t>IMARTINC@CAJAVIVIENDAPOPULAR.GOV.CO</t>
  </si>
  <si>
    <t>KR 80J 49A 02 SUR</t>
  </si>
  <si>
    <t xml:space="preserve">jairog2584@gmailcom </t>
  </si>
  <si>
    <t>Cll 147 94c 45</t>
  </si>
  <si>
    <t>kevin_mr95@hotmailcom</t>
  </si>
  <si>
    <t>Calle 74 No 86-40</t>
  </si>
  <si>
    <t>idmm94@gmailcom</t>
  </si>
  <si>
    <t>Calle 167C No 2-07 Interior 7</t>
  </si>
  <si>
    <t>sramirezarquitectura@gmailcom</t>
  </si>
  <si>
    <t>CARRERA 45 # 131 - 49</t>
  </si>
  <si>
    <t>MCCASTROC03@GMAILCOM</t>
  </si>
  <si>
    <t>CARREA 64 # 103 C - 29</t>
  </si>
  <si>
    <t>jmsanchez18@gmailcom</t>
  </si>
  <si>
    <t>CARRERA 96 A # 75-06</t>
  </si>
  <si>
    <t>doctoradianalopez@hotmailcom</t>
  </si>
  <si>
    <t>Carrera 2 BIS No 127 A 66</t>
  </si>
  <si>
    <t>ARIASNICO480@GMAILCOM</t>
  </si>
  <si>
    <t>CALLE 168 # 14 - 55</t>
  </si>
  <si>
    <t>CRISG.23@HOTMAIL.COM</t>
  </si>
  <si>
    <t>KR 7D BIS 129 40</t>
  </si>
  <si>
    <t>edwinrs1@gmailcom</t>
  </si>
  <si>
    <t>Calle 24b bis # 71a - 53 T6 Ap 502</t>
  </si>
  <si>
    <t>temichoconta@gmailcom</t>
  </si>
  <si>
    <t>Calle 127 A Bis # 5B- 21</t>
  </si>
  <si>
    <t>monikmaldonadorojas@gmailcom</t>
  </si>
  <si>
    <t>Calle 160 No 73-47 Torre 2 Apto 601</t>
  </si>
  <si>
    <t>tuliobejarano48@gmailcom</t>
  </si>
  <si>
    <t>chapineroambiental@gmailcom</t>
  </si>
  <si>
    <t>Calle 168 No 14 – 55</t>
  </si>
  <si>
    <t>yasmíncortes@yahoocom</t>
  </si>
  <si>
    <t xml:space="preserve">Calle 63F No 72-55 INTR 9 Apto 401 </t>
  </si>
  <si>
    <t>danielavelasco720@gmailcom</t>
  </si>
  <si>
    <t>CL 22 D SUR 1 81</t>
  </si>
  <si>
    <t>FERNANDOPISCIOTI@GMAILCOM</t>
  </si>
  <si>
    <t>CARRERA 21 No 57-09</t>
  </si>
  <si>
    <t>DANIELNICOLASTERF@GMAIL.COM</t>
  </si>
  <si>
    <t>AV CARACAS # 47-27</t>
  </si>
  <si>
    <t>pricaurteg@hotmailcom</t>
  </si>
  <si>
    <t>Calle 134 # 10a-40</t>
  </si>
  <si>
    <t>DG 34 QUE SUR # 84-17 CASA PISO 1</t>
  </si>
  <si>
    <t>sergiocascam@hotmailcom</t>
  </si>
  <si>
    <t>calle 136 No 20 - 21 Bogotá</t>
  </si>
  <si>
    <t>313 8336112</t>
  </si>
  <si>
    <t>andressalomoncar@gmailcom</t>
  </si>
  <si>
    <t>KR 5 B 189 B 27</t>
  </si>
  <si>
    <t>marcotuliogonzalezgmez@yahoocom</t>
  </si>
  <si>
    <t>Calle 158a# 12-24</t>
  </si>
  <si>
    <t>312 5726562</t>
  </si>
  <si>
    <t>marlonmarquezvidal@hotmailcom</t>
  </si>
  <si>
    <t>KR 58 C 153 8 TO 29 AP 104</t>
  </si>
  <si>
    <t>FECHA DE NACIMIENTO</t>
  </si>
  <si>
    <t>SEXO</t>
  </si>
  <si>
    <t>CORREO</t>
  </si>
  <si>
    <t>DIRECCIÓN</t>
  </si>
  <si>
    <t>TELEFONO</t>
  </si>
  <si>
    <t>EPS</t>
  </si>
  <si>
    <t xml:space="preserve">PENSION </t>
  </si>
  <si>
    <t>EDAD</t>
  </si>
  <si>
    <t>VALOR POLIZA</t>
  </si>
  <si>
    <t>Masculino</t>
  </si>
  <si>
    <t>Femenino</t>
  </si>
  <si>
    <t>magdar1@yahooes</t>
  </si>
  <si>
    <t>Clle 144 13-54 apto 309</t>
  </si>
  <si>
    <t>yesidcatedraticoupn@gmailcom</t>
  </si>
  <si>
    <t>Diagonal 182 # 20-17 Apartamento 413</t>
  </si>
  <si>
    <t>felivar93@hotmailcom</t>
  </si>
  <si>
    <t>CLL 181 C # 9-30 TORRE 1 APT 504</t>
  </si>
  <si>
    <t>TOTRIX8@GMAILCOM</t>
  </si>
  <si>
    <t>CARRERA 73 No 1-14 sur</t>
  </si>
  <si>
    <t>nioga1985@hotmailcom</t>
  </si>
  <si>
    <t>Calle 158ª # 8D-08</t>
  </si>
  <si>
    <t>eapovedam@gmailcom</t>
  </si>
  <si>
    <t>Calle 181 No 17 B 47</t>
  </si>
  <si>
    <t>danniamaya4@gmailcom</t>
  </si>
  <si>
    <t>Calle 181 c No 11 –29</t>
  </si>
  <si>
    <t>jerrylee13leon@gmailcom</t>
  </si>
  <si>
    <t>Cra 8c bis a #164a-37</t>
  </si>
  <si>
    <t>hvalenciaconto@gmailcom</t>
  </si>
  <si>
    <t>CL 187 18 A 26</t>
  </si>
  <si>
    <t>david7139589@gmailcom</t>
  </si>
  <si>
    <t>KR 12 B 40 23 SUR</t>
  </si>
  <si>
    <t xml:space="preserve">   andreferia12@gmailcom</t>
  </si>
  <si>
    <t>CL 95 No 21- 80</t>
  </si>
  <si>
    <t>csrroa@gmailcom</t>
  </si>
  <si>
    <t>CALLE 133 No 58C-60</t>
  </si>
  <si>
    <t>JOSERIVER_32@HOTMAILCOM</t>
  </si>
  <si>
    <t>CARRERA 13 # 101 - 67</t>
  </si>
  <si>
    <t>jakelinemarin@yahoocom</t>
  </si>
  <si>
    <t>cra 17 b # 175-77 casa a - 10</t>
  </si>
  <si>
    <t>dcarito32@gmailcom</t>
  </si>
  <si>
    <t>KR 127 D 142 C 45</t>
  </si>
  <si>
    <t>lidaherrera1@gmailcom</t>
  </si>
  <si>
    <t>CL 62 7 33 AP 401</t>
  </si>
  <si>
    <t>310  8450847</t>
  </si>
  <si>
    <t>lamoyaggg@hotmailcom</t>
  </si>
  <si>
    <t>Carrera 63 No 22-10 Casa 21</t>
  </si>
  <si>
    <t>msmartinezo1@uniandesedu co</t>
  </si>
  <si>
    <t>LCAROLINADB@GMAILCOM</t>
  </si>
  <si>
    <t>CARRERA 14 B # 161 - 09</t>
  </si>
  <si>
    <t>claudianelly11@hotmailcom</t>
  </si>
  <si>
    <t xml:space="preserve">Transversal 13D N 166-50 </t>
  </si>
  <si>
    <t>MTCHAVARROCAMPO@GMAILCOM</t>
  </si>
  <si>
    <t>CARRERA 66 # 69 - 04</t>
  </si>
  <si>
    <t xml:space="preserve">agdelcastillo@gmailcom   </t>
  </si>
  <si>
    <t>Cra 145 N° 144 C 72</t>
  </si>
  <si>
    <t>julianacamposlopez@gmailcom</t>
  </si>
  <si>
    <t>CL 21 1 131</t>
  </si>
  <si>
    <t>tarazonaperiodista@yahooes</t>
  </si>
  <si>
    <t>CL 24 A 57 69 AP 803 interior 7, conjunto Obelisco</t>
  </si>
  <si>
    <t xml:space="preserve">Jose-a-escobar@hotmailcom </t>
  </si>
  <si>
    <t>CL 53 B 19 05</t>
  </si>
  <si>
    <t>317 6999694</t>
  </si>
  <si>
    <t>LINARO_93@HOTMAIL.COM</t>
  </si>
  <si>
    <t>AV CRA 14 NO 56  48</t>
  </si>
  <si>
    <t>COLMEDICA</t>
  </si>
  <si>
    <t>CAROLINACASTRO9604@GMAIL.COM</t>
  </si>
  <si>
    <t>KR 85F 52B 23</t>
  </si>
  <si>
    <t>danielams_03@outlookcom</t>
  </si>
  <si>
    <t>KR 14 B 112 37</t>
  </si>
  <si>
    <t>gtovaryara@gmailcom</t>
  </si>
  <si>
    <t>calle 64g 97 a 11</t>
  </si>
  <si>
    <t>IMAGENESOMOS@GMAIL.COM</t>
  </si>
  <si>
    <t>KR 8A 9 81 CENTRO</t>
  </si>
  <si>
    <t>cruzcardozomariaveronica@hotmailcom</t>
  </si>
  <si>
    <t>Calle 167 2b-50 interior 3</t>
  </si>
  <si>
    <t>adrianaumbarila@hotmailcom</t>
  </si>
  <si>
    <t xml:space="preserve">calle 80 # 73A-21 </t>
  </si>
  <si>
    <t>soniadg1957@gmailcom</t>
  </si>
  <si>
    <t>CL 15 A No8-30 Este T-3 Apto 201</t>
  </si>
  <si>
    <t>lubellone@hotmailcom</t>
  </si>
  <si>
    <t>Carrera 12C No 151 – 35</t>
  </si>
  <si>
    <t>mariadaniela_3@hotmailcom</t>
  </si>
  <si>
    <t>Calle 132A No 19-64 Int 1 apto 101</t>
  </si>
  <si>
    <t>comunidadvirtualsoledad@gmailcom</t>
  </si>
  <si>
    <t>Avenida carrera 28#39-40</t>
  </si>
  <si>
    <t>medinajeduardo@gmailcom</t>
  </si>
  <si>
    <t>CL CLL 26 # 9A-36 CASA DE REJAS NEGRAS FRENTE</t>
  </si>
  <si>
    <t xml:space="preserve">karolrozo1709@gmailcom </t>
  </si>
  <si>
    <t>KR 12 A 161 B 86</t>
  </si>
  <si>
    <t> 2arrcc21@gmailcom</t>
  </si>
  <si>
    <t>KR 21 127 D 79 BL 3-301</t>
  </si>
  <si>
    <t>Angielarasol@hotmailcom</t>
  </si>
  <si>
    <t>Calle 6B No 80G - 17</t>
  </si>
  <si>
    <t xml:space="preserve">pauyilopez@gmailcom </t>
  </si>
  <si>
    <t>CALLEL 163B 4-43</t>
  </si>
  <si>
    <t>mdelaespriella@outlookcom</t>
  </si>
  <si>
    <t>Carrera 23 No 118-44</t>
  </si>
  <si>
    <t xml:space="preserve">vivimorales1978@gmailcom </t>
  </si>
  <si>
    <t>Carrera 91 # 139-06</t>
  </si>
  <si>
    <t>natalos1997@gmailcom</t>
  </si>
  <si>
    <t>Calle 166 # 17-64</t>
  </si>
  <si>
    <t>julietabaquerop@gmailcom</t>
  </si>
  <si>
    <t>CARRERA 54 D # 134 - 21</t>
  </si>
  <si>
    <t>MIGUETRO@GMAIL.COM</t>
  </si>
  <si>
    <t>KR 6 A NO 188 27</t>
  </si>
  <si>
    <t>fonsecaramirezesteban@gmailcom</t>
  </si>
  <si>
    <t>CL 103 A 17 36</t>
  </si>
  <si>
    <t>elianaorjuela1004@gmailcom</t>
  </si>
  <si>
    <t>Cra 8ª #153-56
Barrio Barrancas / Bogotá</t>
  </si>
  <si>
    <t>osoriofabian95@gmailcom</t>
  </si>
  <si>
    <t>CL 166924 ET 4 TO 2 AP 302</t>
  </si>
  <si>
    <t>diegogoomez@hotmailcom</t>
  </si>
  <si>
    <t xml:space="preserve">Calle 127C # 1A-33 </t>
  </si>
  <si>
    <t>OIVANURIBE@GMAIL.COM</t>
  </si>
  <si>
    <t>CALLE 175#17B-80 CASA66</t>
  </si>
  <si>
    <t>LUZDA140@GMAIL.COM</t>
  </si>
  <si>
    <t>CARRERA 6A NO. 119 B 14</t>
  </si>
  <si>
    <t>SIN AFP</t>
  </si>
  <si>
    <t xml:space="preserve">daaffamilia@gmailcom </t>
  </si>
  <si>
    <t>Transversal 126 D Nº 133 - 27</t>
  </si>
  <si>
    <t>angalmeyyda@gmailcom</t>
  </si>
  <si>
    <t>calle 25#68b-47</t>
  </si>
  <si>
    <t xml:space="preserve">zaninsuasua@gmailcom </t>
  </si>
  <si>
    <t>CR 2 185C 09</t>
  </si>
  <si>
    <t>321 4736264</t>
  </si>
  <si>
    <t>julyetha@gmailcom</t>
  </si>
  <si>
    <t>CARRERA 18 A - 187 -12</t>
  </si>
  <si>
    <t>TV 64 1 56 IN 8 AP 202</t>
  </si>
  <si>
    <t>criscavila1008@gmailcom</t>
  </si>
  <si>
    <t>CL 127 A BIS 1 75</t>
  </si>
  <si>
    <t>ANGELA1327@HOTMAILCOM</t>
  </si>
  <si>
    <t>CARRERA 12 B # 161 B - 84</t>
  </si>
  <si>
    <t>OFELMO@HOTMAIL.COM</t>
  </si>
  <si>
    <t>CLL 159B #14A-40</t>
  </si>
  <si>
    <t>YESID.GONZALEZ2013@HOTMAIL.COM</t>
  </si>
  <si>
    <t>TRANV 35 Nº 69J - 19 SUR</t>
  </si>
  <si>
    <t>LAVARICH47@GMAIL.COM</t>
  </si>
  <si>
    <t>CALLE 173 # 19 - 75 INT 2 APTO 501</t>
  </si>
  <si>
    <t>mafezara@gmailcom</t>
  </si>
  <si>
    <t>Cll 30 # 4-55 piso dos</t>
  </si>
  <si>
    <t>ktinito@gmailcom</t>
  </si>
  <si>
    <t>CALLE 155 # 7 G - 19</t>
  </si>
  <si>
    <t>abogadapaola@hotmailcom</t>
  </si>
  <si>
    <t>CL 24 C 71 60</t>
  </si>
  <si>
    <t>sapapega@hotmailcom</t>
  </si>
  <si>
    <t>CALLE 151 No 7H-60 CASA 29</t>
  </si>
  <si>
    <t>SEGUROS DEL ESTADO</t>
  </si>
  <si>
    <t>ASEGURADORA SOLIDARIA DE COLOMBIA</t>
  </si>
  <si>
    <t>DANIEL ORTIZ</t>
  </si>
  <si>
    <t>ADRIANA UMBARILA</t>
  </si>
  <si>
    <t>FREDDY GILBERTO BARAHONA</t>
  </si>
  <si>
    <t xml:space="preserve">MAYCOL MARTINEZ </t>
  </si>
  <si>
    <t xml:space="preserve">DANILO TRIANA </t>
  </si>
  <si>
    <t xml:space="preserve">IVAN MONTAÑO </t>
  </si>
  <si>
    <t xml:space="preserve">LAURA VARGAS GUZMAN </t>
  </si>
  <si>
    <t xml:space="preserve">CESAR VALLEJO </t>
  </si>
  <si>
    <t>STEFANIE SIERRA</t>
  </si>
  <si>
    <t xml:space="preserve">LESLIE DELGADO </t>
  </si>
  <si>
    <t>ENTIDAD ASEGURADORA</t>
  </si>
  <si>
    <t>NIT</t>
  </si>
  <si>
    <t>SEGUROS MUNDIAL</t>
  </si>
  <si>
    <t xml:space="preserve">CEDULA APOYO A LA SUPREVISION </t>
  </si>
  <si>
    <t>CO1.BDOS.7391356</t>
  </si>
  <si>
    <t>CO1.BDOS.7398259</t>
  </si>
  <si>
    <t>CO1.BDOS.7400281</t>
  </si>
  <si>
    <t>CO1.BDOS.7417042</t>
  </si>
  <si>
    <t>CO1.BDOS.7429403</t>
  </si>
  <si>
    <t>CO1.BDOS.7491752</t>
  </si>
  <si>
    <t>CO1.BDOS.7491833</t>
  </si>
  <si>
    <t>CO1.BDOS.7492319</t>
  </si>
  <si>
    <t>CO1.BDOS.7501825</t>
  </si>
  <si>
    <t>CO1.BDOS.7507210</t>
  </si>
  <si>
    <t>CO1.BDOS.7507924</t>
  </si>
  <si>
    <t>CO1.BDOS.7507531</t>
  </si>
  <si>
    <t>CO1.BDOS.7509391</t>
  </si>
  <si>
    <t>CO1.BDOS.7516213</t>
  </si>
  <si>
    <t>CO1.BDOS.7556214</t>
  </si>
  <si>
    <t>CO1.BDOS.7556337</t>
  </si>
  <si>
    <t>CO1.BDOS.7574224</t>
  </si>
  <si>
    <t>CO1.BDOS.7579538</t>
  </si>
  <si>
    <t>CO1.BDOS.7609934</t>
  </si>
  <si>
    <t>CO1.BDOS.7620571</t>
  </si>
  <si>
    <t>CO1.BDOS.7625913</t>
  </si>
  <si>
    <t>CO1.BDOS.7625105</t>
  </si>
  <si>
    <t>CO1.BDOS.7642791</t>
  </si>
  <si>
    <t>CO1.BDOS.7643680</t>
  </si>
  <si>
    <t>CO1.BDOS.7644428</t>
  </si>
  <si>
    <t>CO1.BDOS.7668403</t>
  </si>
  <si>
    <t>CO1.BDOS.7693759</t>
  </si>
  <si>
    <t>CO1.BDOS.7701668</t>
  </si>
  <si>
    <t>CO1.BDOS.7698032</t>
  </si>
  <si>
    <t>CO1.BDOS.7696178</t>
  </si>
  <si>
    <t>CO1.BDOS.7749023</t>
  </si>
  <si>
    <t>CO1.BDOS.7749307</t>
  </si>
  <si>
    <t>CO1.BDOS.7753664</t>
  </si>
  <si>
    <t>CO1.BDOS.7754457</t>
  </si>
  <si>
    <t>CO1.BDOS.7756625</t>
  </si>
  <si>
    <t>CO1.BDOS.7755108</t>
  </si>
  <si>
    <t>CO1.BDOS.7756813</t>
  </si>
  <si>
    <t>CO1.BDOS.7759582</t>
  </si>
  <si>
    <t>CO1.BDOS.7758926</t>
  </si>
  <si>
    <t>CO1.BDOS.7759148</t>
  </si>
  <si>
    <t>CO1.BDOS.7762055</t>
  </si>
  <si>
    <t>CO1.BDOS.7762612</t>
  </si>
  <si>
    <t>CO1.BDOS.7763605</t>
  </si>
  <si>
    <t>CO1.BDOS.7763143</t>
  </si>
  <si>
    <t>CO1.BDOS.7770490</t>
  </si>
  <si>
    <t>CO1.BDOS.7771312</t>
  </si>
  <si>
    <t>CO1.BDOS.7771714</t>
  </si>
  <si>
    <t>CO1.BDOS.7772479</t>
  </si>
  <si>
    <t>CO1.BDOS.7777679</t>
  </si>
  <si>
    <t>CO1.BDOS.7780611</t>
  </si>
  <si>
    <t>CO1.BDOS.7788294</t>
  </si>
  <si>
    <t>CO1.BDOS.7789055</t>
  </si>
  <si>
    <t>CO1.BDOS.7789370</t>
  </si>
  <si>
    <t>CO1.BDOS.7789312</t>
  </si>
  <si>
    <t>CO1.BDOS.7791515</t>
  </si>
  <si>
    <t>CO1.BDOS.7791675</t>
  </si>
  <si>
    <t>CO1.BDOS.7792134</t>
  </si>
  <si>
    <t>CO1.BDOS.7794185</t>
  </si>
  <si>
    <t>CO1.BDOS.7798123</t>
  </si>
  <si>
    <t>CO1.BDOS.7798239</t>
  </si>
  <si>
    <t>CO1.BDOS.7798626</t>
  </si>
  <si>
    <t>CO1.BDOS.7798662</t>
  </si>
  <si>
    <t>CO1.BDOS.7801948</t>
  </si>
  <si>
    <t>CO1.BDOS.7821768</t>
  </si>
  <si>
    <t>CO1.BDOS.7814864</t>
  </si>
  <si>
    <t>CO1.BDOS.7823279</t>
  </si>
  <si>
    <t>CO1.BDOS.7823553</t>
  </si>
  <si>
    <t>CO1.BDOS.7823841</t>
  </si>
  <si>
    <t>CO1.BDOS.7824848</t>
  </si>
  <si>
    <t>CO1.BDOS.7826262</t>
  </si>
  <si>
    <t>CO1.BDOS.7827506</t>
  </si>
  <si>
    <t>CO1.BDOS.7827154</t>
  </si>
  <si>
    <t>CO1.BDOS.7828059</t>
  </si>
  <si>
    <t>CO1.BDOS.7828291</t>
  </si>
  <si>
    <t>CO1.BDOS.7829407</t>
  </si>
  <si>
    <t>CO1.BDOS.7828747</t>
  </si>
  <si>
    <t>CO1.BDOS.7829110</t>
  </si>
  <si>
    <t>CO1.BDOS.7828370</t>
  </si>
  <si>
    <t>CO1.BDOS.7829337</t>
  </si>
  <si>
    <t>CO1.BDOS.7828952</t>
  </si>
  <si>
    <t>CO1.BDOS.7827558</t>
  </si>
  <si>
    <t>CO1.BDOS.7828279</t>
  </si>
  <si>
    <t>CO1.BDOS.7828905</t>
  </si>
  <si>
    <t>CO1.BDOS.7829403</t>
  </si>
  <si>
    <t>CO1.BDOS.7828946</t>
  </si>
  <si>
    <t>CO1.BDOS.7979865</t>
  </si>
  <si>
    <t>CO1.BDOS.7829035</t>
  </si>
  <si>
    <t>CO1.BDOS.7829041</t>
  </si>
  <si>
    <t>CO1.BDOS.7829514</t>
  </si>
  <si>
    <t>CO1.BDOS.7826508</t>
  </si>
  <si>
    <t>CO1.BDOS.7830087</t>
  </si>
  <si>
    <t>CO1.BDOS.7842124</t>
  </si>
  <si>
    <t>CO1.BDOS.7841467</t>
  </si>
  <si>
    <t>CO1.BDOS.7842851</t>
  </si>
  <si>
    <t>CO1.BDOS.7847370</t>
  </si>
  <si>
    <t>CO1.BDOS.7842432</t>
  </si>
  <si>
    <t>CO1.BDOS.7848125</t>
  </si>
  <si>
    <t>CO1.BDOS.7851917</t>
  </si>
  <si>
    <t>CO1.BDOS.7849846</t>
  </si>
  <si>
    <t>CO1.BDOS.7849976</t>
  </si>
  <si>
    <t>CO1.BDOS.7855567</t>
  </si>
  <si>
    <t>CO1.BDOS.7856866</t>
  </si>
  <si>
    <t>CO1.BDOS.7857237</t>
  </si>
  <si>
    <t>CO1.BDOS.7858457</t>
  </si>
  <si>
    <t>CO1.BDOS.7858736</t>
  </si>
  <si>
    <t>CO1.BDOS.7858873</t>
  </si>
  <si>
    <t>CO1.BDOS.7859751</t>
  </si>
  <si>
    <t>CO1.BDOS.7860208</t>
  </si>
  <si>
    <t>CO1.BDOS.7857624</t>
  </si>
  <si>
    <t>CO1.BDOS.7857764</t>
  </si>
  <si>
    <t>CO1.BDOS.7862953</t>
  </si>
  <si>
    <t>CO1.BDOS.7875087</t>
  </si>
  <si>
    <t>CO1.BDOS.7864517</t>
  </si>
  <si>
    <t>CO1.BDOS.7864557</t>
  </si>
  <si>
    <t>CO1.BDOS.7882163</t>
  </si>
  <si>
    <t>CO1.BDOS.7883685</t>
  </si>
  <si>
    <t>CO1.BDOS.7882269</t>
  </si>
  <si>
    <t>CO1.BDOS.7882394</t>
  </si>
  <si>
    <t>CO1.BDOS.7883347</t>
  </si>
  <si>
    <t>CO1.BDOS.7883776</t>
  </si>
  <si>
    <t>CO1.BDOS.7883499</t>
  </si>
  <si>
    <t>CO1.BDOS.7884025</t>
  </si>
  <si>
    <t>CO1.BDOS.7888734</t>
  </si>
  <si>
    <t>CO1.BDOS.7889664</t>
  </si>
  <si>
    <t>CO1.BDOS.7890983</t>
  </si>
  <si>
    <t>CO1.BDOS.7891250</t>
  </si>
  <si>
    <t>CO1.BDOS.7891316</t>
  </si>
  <si>
    <t>CO1.BDOS.7891660</t>
  </si>
  <si>
    <t>CO1.BDOS.7891874</t>
  </si>
  <si>
    <t>CO1.BDOS.7894897</t>
  </si>
  <si>
    <t>CO1.BDOS.7895479</t>
  </si>
  <si>
    <t>CO1.BDOS.7896519</t>
  </si>
  <si>
    <t>CO1.BDOS.7897543</t>
  </si>
  <si>
    <t>CO1.BDOS.7898301</t>
  </si>
  <si>
    <t>CO1.BDOS.7903584</t>
  </si>
  <si>
    <t>CO1.BDOS.7898808</t>
  </si>
  <si>
    <t>CO1.BDOS.7899676</t>
  </si>
  <si>
    <t>CO1.BDOS.7907818</t>
  </si>
  <si>
    <t>CO1.BDOS.7911946</t>
  </si>
  <si>
    <t>CO1.BDOS.7896940</t>
  </si>
  <si>
    <t>CO1.BDOS.7903492</t>
  </si>
  <si>
    <t>CO1.BDOS.7906113</t>
  </si>
  <si>
    <t>CO1.BDOS.7828437</t>
  </si>
  <si>
    <t>CO1.BDOS.7908488</t>
  </si>
  <si>
    <t>CO1.BDOS.7910889</t>
  </si>
  <si>
    <t>CO1.BDOS.7911645</t>
  </si>
  <si>
    <t>CO1.BDOS.7911927</t>
  </si>
  <si>
    <t>CO1.BDOS.7916502</t>
  </si>
  <si>
    <t>CO1.BDOS.7917905</t>
  </si>
  <si>
    <t>CO1.BDOS.7920120</t>
  </si>
  <si>
    <t>CO1.BDOS.7923608</t>
  </si>
  <si>
    <t>CO1.BDOS.7926264</t>
  </si>
  <si>
    <t>CO1.BDOS.7930001</t>
  </si>
  <si>
    <t>CO1.BDOS.7928769</t>
  </si>
  <si>
    <t>CO1.BDOS.7935714</t>
  </si>
  <si>
    <t>CO1.BDOS.7935881</t>
  </si>
  <si>
    <t>CO1.BDOS.7936064</t>
  </si>
  <si>
    <t>CO1.BDOS.7946575</t>
  </si>
  <si>
    <t>CO1.BDOS.7947690</t>
  </si>
  <si>
    <t>CO1.BDOS.7948254</t>
  </si>
  <si>
    <t>CO1.BDOS.7949083</t>
  </si>
  <si>
    <t>CO1.BDOS.7948926</t>
  </si>
  <si>
    <t>CO1.BDOS.7949411</t>
  </si>
  <si>
    <t>CO1.BDOS.7949296</t>
  </si>
  <si>
    <t>CO1.BDOS.7950457</t>
  </si>
  <si>
    <t>CO1.BDOS.7950584</t>
  </si>
  <si>
    <t>CO1.BDOS.7952690</t>
  </si>
  <si>
    <t>CO1.BDOS.7953046</t>
  </si>
  <si>
    <t>CO1.BDOS.7955359</t>
  </si>
  <si>
    <t>CO1.BDOS.7362701</t>
  </si>
  <si>
    <t>CO1.BDOS.7557455</t>
  </si>
  <si>
    <t>CO1.BDOS.7648160</t>
  </si>
  <si>
    <t>CO1.BDOS.7661650</t>
  </si>
  <si>
    <t>CO1.BDOS.7661665</t>
  </si>
  <si>
    <t>CO1.BDOS.7662823</t>
  </si>
  <si>
    <t>CO1.BDOS.7662919</t>
  </si>
  <si>
    <t>CO1.BDOS.7662794</t>
  </si>
  <si>
    <t>CO1.BDOS.7662863</t>
  </si>
  <si>
    <t>CO1.BDOS.7663044</t>
  </si>
  <si>
    <t>CO1.BDOS.7663607</t>
  </si>
  <si>
    <t>CO1.BDOS.7663010</t>
  </si>
  <si>
    <t>CO1.BDOS.7694110</t>
  </si>
  <si>
    <t>CO1.BDOS.7695434</t>
  </si>
  <si>
    <t>CO1.BDOS.7716934</t>
  </si>
  <si>
    <t>CO1.BDOS.7718820</t>
  </si>
  <si>
    <t>CO1.BDOS.7720384</t>
  </si>
  <si>
    <t>CO1.BDOS.7723457</t>
  </si>
  <si>
    <t>CO1.BDOS.7723819</t>
  </si>
  <si>
    <t>CO1.BDOS.7732443</t>
  </si>
  <si>
    <t>CO1.BDOS.7733430</t>
  </si>
  <si>
    <t>CO1.BDOS.7733916</t>
  </si>
  <si>
    <t>CO1.BDOS.7799558</t>
  </si>
  <si>
    <t>CO1.BDOS.7811084</t>
  </si>
  <si>
    <t>CO1.BDOS.7815936</t>
  </si>
  <si>
    <t>CO1.BDOS.7817626</t>
  </si>
  <si>
    <t>CO1.BDOS.7823530</t>
  </si>
  <si>
    <t>CO1.BDOS.7825099</t>
  </si>
  <si>
    <t>CO1.BDOS.7829410</t>
  </si>
  <si>
    <t>CO1.BDOS.7862363</t>
  </si>
  <si>
    <t>CO1.BDOS.7862622</t>
  </si>
  <si>
    <t>CO1.BDOS.7891924</t>
  </si>
  <si>
    <t>CO1.BDOS.7911452</t>
  </si>
  <si>
    <t>CO1.BDOS.7913578</t>
  </si>
  <si>
    <t>CO1.BDOS.7949029</t>
  </si>
  <si>
    <t>JUANCELEDON74@GMAIL.COM</t>
  </si>
  <si>
    <t>talentohumanogestiondelriesgo@gmail.com</t>
  </si>
  <si>
    <t>ALEJANDRA MORENO</t>
  </si>
  <si>
    <t>CO1.PCCNTR.7638595</t>
  </si>
  <si>
    <t>CO1.PCCNTR.7639129</t>
  </si>
  <si>
    <t>CO1.PCCNTR.7648655</t>
  </si>
  <si>
    <t>CO1.BDOS.7802242</t>
  </si>
  <si>
    <t>CO1.PCCNTR.7645177</t>
  </si>
  <si>
    <t>CO1.PCCNTR.7657968</t>
  </si>
  <si>
    <t>CO1.PCCNTR.7645756</t>
  </si>
  <si>
    <t>CO1.PCCNTR.7649882</t>
  </si>
  <si>
    <t>CO1.PCCNTR.7652050</t>
  </si>
  <si>
    <t>CO1.PCCNTR.7652955</t>
  </si>
  <si>
    <t>CO1.PCCNTR.7658080</t>
  </si>
  <si>
    <t>CO1.PCCNTR.7657715</t>
  </si>
  <si>
    <t>CO1.PCCNTR.7657838</t>
  </si>
  <si>
    <t>CO1.PCCNTR.7658207</t>
  </si>
  <si>
    <t>CO1.PCCNTR.7658041</t>
  </si>
  <si>
    <t>CO1.PCCNTR.7658651</t>
  </si>
  <si>
    <t>CO1.PCCNTR.7659324</t>
  </si>
  <si>
    <t>CO1.PCCNTR.7666721</t>
  </si>
  <si>
    <t>CO1.PCCNTR.7660114</t>
  </si>
  <si>
    <t>CO1.PCCNTR.7659116</t>
  </si>
  <si>
    <t>CO1.PCCNTR.7658907</t>
  </si>
  <si>
    <t>CO1.PCCNTR.7659644</t>
  </si>
  <si>
    <t>CO1.PCCNTR.7659289</t>
  </si>
  <si>
    <t>CO1.PCCNTR.7660228</t>
  </si>
  <si>
    <t>CO1.PCCNTR.7660302</t>
  </si>
  <si>
    <t>CO1.PCCNTR.7660322</t>
  </si>
  <si>
    <t>CO1.PCCNTR.7660205</t>
  </si>
  <si>
    <t>CO1.PCCNTR.7671352</t>
  </si>
  <si>
    <t>CO1.PCCNTR.7659966</t>
  </si>
  <si>
    <t>CO1.PCCNTR.7660318</t>
  </si>
  <si>
    <t>CO1.PCCNTR.7658929</t>
  </si>
  <si>
    <t>CO1.PCCNTR.7660207</t>
  </si>
  <si>
    <t>CO1.PCCNTR.7660201</t>
  </si>
  <si>
    <t>CO1.PCCNTR.7660111</t>
  </si>
  <si>
    <t>CO1.PCCNTR.7659962</t>
  </si>
  <si>
    <t>CO1.PCCNTR.7660108</t>
  </si>
  <si>
    <t>CO1.PCCNTR.7659946</t>
  </si>
  <si>
    <t>CO1.PCCNTR.7672081</t>
  </si>
  <si>
    <t>CO1.PCCNTR.7671537</t>
  </si>
  <si>
    <t>CO1.PCCNTR.7671884</t>
  </si>
  <si>
    <t>CO1.PCCNTR.7676602</t>
  </si>
  <si>
    <t>CO1.PCCNTR.7660119</t>
  </si>
  <si>
    <t>CO1.PCCNTR.7660121</t>
  </si>
  <si>
    <t>CO1.PCCNTR.7671158</t>
  </si>
  <si>
    <t>CO1.PCCNTR.7676672</t>
  </si>
  <si>
    <t>CO1.PCCNTR.7679834</t>
  </si>
  <si>
    <t>CO1.PCCNTR.7679840</t>
  </si>
  <si>
    <t>CO1.PCCNTR.7680218</t>
  </si>
  <si>
    <t>CO1.PCCNTR.7686647</t>
  </si>
  <si>
    <t>CO1.PCCNTR.7686693</t>
  </si>
  <si>
    <t>CO1.PCCNTR.7686976</t>
  </si>
  <si>
    <t>CO1.PCCNTR.7687172</t>
  </si>
  <si>
    <t>CO1.PCCNTR.7687658</t>
  </si>
  <si>
    <t>CO1.PCCNTR.7685812</t>
  </si>
  <si>
    <t>CO1.PCCNTR.7685850</t>
  </si>
  <si>
    <t>CO1.PCCNTR.7685944</t>
  </si>
  <si>
    <t>CO1.PCCNTR.7686011</t>
  </si>
  <si>
    <t>CO1.PCCNTR.7686108</t>
  </si>
  <si>
    <t>CO1.PCCNTR.7690160</t>
  </si>
  <si>
    <t>CO1.PCCNTR.7690396</t>
  </si>
  <si>
    <t>CO1.PCCNTR.7690093</t>
  </si>
  <si>
    <t>CO1.PCCNTR.7703987</t>
  </si>
  <si>
    <t>CO1.PCCNTR.7690148</t>
  </si>
  <si>
    <t>CO1.PCCNTR.7690516</t>
  </si>
  <si>
    <t>CO1.PCCNTR.7697128</t>
  </si>
  <si>
    <t>CO1.PCCNTR.7704501</t>
  </si>
  <si>
    <t>CO1.PCCNTR.7704256</t>
  </si>
  <si>
    <t>CO1.PCCNTR.7704530</t>
  </si>
  <si>
    <t>CO1.PCCNTR.7704283</t>
  </si>
  <si>
    <t>CO1.PCCNTR.7704417</t>
  </si>
  <si>
    <t>CO1.PCCNTR.7704506</t>
  </si>
  <si>
    <t>CO1.PCCNTR.7704241</t>
  </si>
  <si>
    <t>CO1.PCCNTR.7704715</t>
  </si>
  <si>
    <t>CO1.PCCNTR.7710094</t>
  </si>
  <si>
    <t>CO1.PCCNTR.7709872</t>
  </si>
  <si>
    <t>CO1.PCCNTR.7710149</t>
  </si>
  <si>
    <t>CO1.PCCNTR.7710063</t>
  </si>
  <si>
    <t>CO1.PCCNTR.7710195</t>
  </si>
  <si>
    <t>CO1.PCCNTR.7709885</t>
  </si>
  <si>
    <t>CO1.PCCNTR.7712398</t>
  </si>
  <si>
    <t>CO1.PCCNTR.7712571</t>
  </si>
  <si>
    <t>CO1.PCCNTR.7714266</t>
  </si>
  <si>
    <t>CO1.PCCNTR.7714739</t>
  </si>
  <si>
    <t>CO1.PCCNTR.7714989</t>
  </si>
  <si>
    <t>CO1.PCCNTR.7714993</t>
  </si>
  <si>
    <t>CO1.PCCNTR.7729131</t>
  </si>
  <si>
    <t>CO1.PCCNTR.7719541</t>
  </si>
  <si>
    <t>CO1.PCCNTR.7730202</t>
  </si>
  <si>
    <t>CO1.PCCNTR.7723546</t>
  </si>
  <si>
    <t>CO1.PCCNTR.7715537</t>
  </si>
  <si>
    <t>CO1.PCCNTR.7720131</t>
  </si>
  <si>
    <t>CO1.PCCNTR.7726177</t>
  </si>
  <si>
    <t>CO1.PCCNTR.7717601</t>
  </si>
  <si>
    <t>CO1.PCCNTR.7725411</t>
  </si>
  <si>
    <t>CO1.PCCNTR.7726661</t>
  </si>
  <si>
    <t>CO1.PCCNTR.7729055</t>
  </si>
  <si>
    <t>CO1.PCCNTR.7731952</t>
  </si>
  <si>
    <t>CO1.PCCNTR.7728781</t>
  </si>
  <si>
    <t>CO1.PCCNTR.7737709</t>
  </si>
  <si>
    <t>CO1.PCCNTR.7731906</t>
  </si>
  <si>
    <t>CO1.PCCNTR.7732617</t>
  </si>
  <si>
    <t>CO1.PCCNTR.7735323</t>
  </si>
  <si>
    <t>CO1.PCCNTR.7739237</t>
  </si>
  <si>
    <t>CO1.PCCNTR.7741373</t>
  </si>
  <si>
    <t>CO1.PCCNTR.7740484</t>
  </si>
  <si>
    <t>CO1.PCCNTR.7752520</t>
  </si>
  <si>
    <t>CO1.PCCNTR.7752574</t>
  </si>
  <si>
    <t>CO1.PCCNTR.7749489</t>
  </si>
  <si>
    <t>CO1.PCCNTR.7752627</t>
  </si>
  <si>
    <t>CO1.PCCNTR.7752644</t>
  </si>
  <si>
    <t>CO1.PCCNTR.7756833</t>
  </si>
  <si>
    <t>CO1.PCCNTR.7756471</t>
  </si>
  <si>
    <t>CO1.PCCNTR.7756722</t>
  </si>
  <si>
    <t>CO1.PCCNTR.7757778</t>
  </si>
  <si>
    <t>CO1.PCCNTR.7757723</t>
  </si>
  <si>
    <t>CO1.PCCNTR.7762057</t>
  </si>
  <si>
    <t>CO1.PCCNTR.7759326</t>
  </si>
  <si>
    <t>CO1.PCCNTR.7759544</t>
  </si>
  <si>
    <t>CO1.PCCNTR.7760104</t>
  </si>
  <si>
    <t>CO1.PCCNTR.7761339</t>
  </si>
  <si>
    <t>CO1.PCCNTR.7764774</t>
  </si>
  <si>
    <t>CO1.PCCNTR.7762096</t>
  </si>
  <si>
    <t>CO1.PCCNTR.7781142</t>
  </si>
  <si>
    <t>CO1.BDOS.7939236</t>
  </si>
  <si>
    <t>CO1.PCCNTR.7340200</t>
  </si>
  <si>
    <t>CO1.PCCNTR.7272142</t>
  </si>
  <si>
    <t>CO1.PCCNTR.7298490</t>
  </si>
  <si>
    <t>CO1.PCCNTR.7304055</t>
  </si>
  <si>
    <t>CO1.PCCNTR.7304814</t>
  </si>
  <si>
    <t>CO1.PCCNTR.7315778</t>
  </si>
  <si>
    <t>CO1.PCCNTR.7326282</t>
  </si>
  <si>
    <t>CO1.PCCNTR.7392152</t>
  </si>
  <si>
    <t>CO1.PCCNTR.7393044</t>
  </si>
  <si>
    <t>CO1.PCCNTR.7393412</t>
  </si>
  <si>
    <t>CO1.PCCNTR.7396609</t>
  </si>
  <si>
    <t>CO1.PCCNTR.7397318</t>
  </si>
  <si>
    <t>CO1.PCCNTR.7407035</t>
  </si>
  <si>
    <t>CO1.PCCNTR.7402229</t>
  </si>
  <si>
    <t>CO1.PCCNTR.7403528</t>
  </si>
  <si>
    <t>CO1.PCCNTR.7408046</t>
  </si>
  <si>
    <t>CO1.PCCNTR.7438116</t>
  </si>
  <si>
    <t>CO1.PCCNTR.7438144</t>
  </si>
  <si>
    <t>CO1.PCCNTR.7440662</t>
  </si>
  <si>
    <t>CO1.PCCNTR.7461179</t>
  </si>
  <si>
    <t>CO1.PCCNTR.7472800</t>
  </si>
  <si>
    <t>CO1.PCCNTR.7494432</t>
  </si>
  <si>
    <t>CO1.PCCNTR.7497694</t>
  </si>
  <si>
    <t>CO1.PCCNTR.7501372</t>
  </si>
  <si>
    <t>CO1.PCCNTR.7498245</t>
  </si>
  <si>
    <t>CO1.PCCNTR.7516208</t>
  </si>
  <si>
    <t>CO1.PCCNTR.7516320</t>
  </si>
  <si>
    <t>CO1.PCCNTR.7516318</t>
  </si>
  <si>
    <t>CO1.PCCNTR.7520935</t>
  </si>
  <si>
    <t>CO1.PCCNTR.7529599</t>
  </si>
  <si>
    <t>CO1.PCCNTR.7529934</t>
  </si>
  <si>
    <t>CO1.PCCNTR.7529858</t>
  </si>
  <si>
    <t>CO1.PCCNTR.7529931</t>
  </si>
  <si>
    <t>CO1.PCCNTR.7530023</t>
  </si>
  <si>
    <t>CO1.PCCNTR.7530013</t>
  </si>
  <si>
    <t>CO1.PCCNTR.7529598</t>
  </si>
  <si>
    <t>CO1.PCCNTR.7530202</t>
  </si>
  <si>
    <t>CO1.PCCNTR.7529874</t>
  </si>
  <si>
    <t>CO1.PCCNTR.7536161</t>
  </si>
  <si>
    <t>CO1.PCCNTR.7556913</t>
  </si>
  <si>
    <t>CO1.PCCNTR.7555785</t>
  </si>
  <si>
    <t>CO1.PCCNTR.7562213</t>
  </si>
  <si>
    <t>CO1.PCCNTR.7555678</t>
  </si>
  <si>
    <t>CO1.PCCNTR.7559121</t>
  </si>
  <si>
    <t>CO1.PCCNTR.7558731</t>
  </si>
  <si>
    <t>CO1.BDOS.7710728</t>
  </si>
  <si>
    <t>CO1.PCCNTR.7571667</t>
  </si>
  <si>
    <t>CO1.BDOS.7713235</t>
  </si>
  <si>
    <t>CO1.PCCNTR.7571144</t>
  </si>
  <si>
    <t>CO1.BDOS.7711647</t>
  </si>
  <si>
    <t>CO1.PCCNTR.7571212</t>
  </si>
  <si>
    <t>CO1.BDOS.7711768</t>
  </si>
  <si>
    <t>CO1.PCCNTR.7573376</t>
  </si>
  <si>
    <t>CO1.BDOS.7713575</t>
  </si>
  <si>
    <t>CO1.PCCNTR.7571053</t>
  </si>
  <si>
    <t>CO1.BDOS.7714291</t>
  </si>
  <si>
    <t>CO1.PCCNTR.7571012</t>
  </si>
  <si>
    <t>CO1.BDOS.7714585</t>
  </si>
  <si>
    <t>CO1.PCCNTR.7571011</t>
  </si>
  <si>
    <t>CO1.PCCNTR.7573536</t>
  </si>
  <si>
    <t>CO1.PCCNTR.7582620</t>
  </si>
  <si>
    <t>CO1.PCCNTR.7582474</t>
  </si>
  <si>
    <t>CO1.PCCNTR.7586558</t>
  </si>
  <si>
    <t>CO1.PCCNTR.7601940</t>
  </si>
  <si>
    <t>CO1.PCCNTR.7602040</t>
  </si>
  <si>
    <t>CO1.PCCNTR.7603229</t>
  </si>
  <si>
    <t>CO1.PCCNTR.7604988</t>
  </si>
  <si>
    <t>CO1.PCCNTR.7606210</t>
  </si>
  <si>
    <t>CO1.PCCNTR.7618803</t>
  </si>
  <si>
    <t>CO1.PCCNTR.7605461</t>
  </si>
  <si>
    <t>CO1.PCCNTR.7609837</t>
  </si>
  <si>
    <t>CO1.PCCNTR.7612700</t>
  </si>
  <si>
    <t>CO1.PCCNTR.7607588</t>
  </si>
  <si>
    <t>CO1.PCCNTR.7614951</t>
  </si>
  <si>
    <t>CO1.PCCNTR.7612664</t>
  </si>
  <si>
    <t>CO1.PCCNTR.7613180</t>
  </si>
  <si>
    <t>CO1.PCCNTR.7613756</t>
  </si>
  <si>
    <t>CO1.PCCNTR.7619206</t>
  </si>
  <si>
    <t>CO1.PCCNTR.7621014</t>
  </si>
  <si>
    <t>CO1.PCCNTR.7620342</t>
  </si>
  <si>
    <t>CO1.PCCNTR.7617914</t>
  </si>
  <si>
    <t>CO1.PCCNTR.7620278</t>
  </si>
  <si>
    <t>CO1.PCCNTR.7627448</t>
  </si>
  <si>
    <t>CO1.PCCNTR.7633139</t>
  </si>
  <si>
    <t>CO1.PCCNTR.7635073</t>
  </si>
  <si>
    <t>CO1.PCCNTR.7634989</t>
  </si>
  <si>
    <t>CO1.PCCNTR.7633059</t>
  </si>
  <si>
    <t>CO1.PCCNTR.7632967</t>
  </si>
  <si>
    <t>CO1.PCCNTR.7633151</t>
  </si>
  <si>
    <t>CO1.PCCNTR.7633763</t>
  </si>
  <si>
    <t>CO1.PCCNTR.7637222</t>
  </si>
  <si>
    <t>CO1.PCCNTR.7639710</t>
  </si>
  <si>
    <t>CO1.PCCNTR.7638673</t>
  </si>
  <si>
    <t>CO1.PCCNTR.7639001</t>
  </si>
  <si>
    <t>CO1.PCCNTR.7353691</t>
  </si>
  <si>
    <t>CO1.PCCNTR.7475896</t>
  </si>
  <si>
    <t>CO1.PCCNTR.7590261</t>
  </si>
  <si>
    <t>CO1.PCCNTR.7590217</t>
  </si>
  <si>
    <t>CO1.PCCNTR.7596170</t>
  </si>
  <si>
    <t>CO1.PCCNTR.7590609</t>
  </si>
  <si>
    <t>ID DEL CONTRATO</t>
  </si>
  <si>
    <t>PROCESO DE COMPRA</t>
  </si>
  <si>
    <t>JAVIER ALBERTO VALLEJOS DELGADO</t>
  </si>
  <si>
    <t>JULIAN ANDRES CHACON ZULUAGA</t>
  </si>
  <si>
    <t>Laura Valentina Campos Monroy</t>
  </si>
  <si>
    <t>JOHN SERVANDO OTALORA MANRIQUE</t>
  </si>
  <si>
    <t>Ruht Diaz Jiménez</t>
  </si>
  <si>
    <t>Geraldine Jurado Torres</t>
  </si>
  <si>
    <t>Alfonso Diaz</t>
  </si>
  <si>
    <t>Andrés Felipe Cuervo Velásquez</t>
  </si>
  <si>
    <t>josue abraham rodriguez ramos</t>
  </si>
  <si>
    <t>Fernando Heredia</t>
  </si>
  <si>
    <t>carlos orlando olmos aldana</t>
  </si>
  <si>
    <t>Edison Arturo Roa Tovar</t>
  </si>
  <si>
    <t>JOSE LEONARDO CHAVEZ GONZALEZ</t>
  </si>
  <si>
    <t>EDGAR JOSE CASTRO</t>
  </si>
  <si>
    <t>NICOLAS FABIAN CALDERON VALBUENA</t>
  </si>
  <si>
    <t>william alfredo rivera cruz</t>
  </si>
  <si>
    <t>CO1.BDOS.7958892</t>
  </si>
  <si>
    <t>CO1.PCCNTR.7764783</t>
  </si>
  <si>
    <t>CO1.BDOS.7961559</t>
  </si>
  <si>
    <t>CO1.PCCNTR.7768744</t>
  </si>
  <si>
    <t>CO1.BDOS.7963085</t>
  </si>
  <si>
    <t>CO1.PCCNTR.7768921</t>
  </si>
  <si>
    <t>CO1.BDOS.7964212</t>
  </si>
  <si>
    <t>CO1.PCCNTR.7770768</t>
  </si>
  <si>
    <t>CO1.BDOS.7964318</t>
  </si>
  <si>
    <t>CO1.PCCNTR.7770688</t>
  </si>
  <si>
    <t>CO1.BDOS.7965567</t>
  </si>
  <si>
    <t>CO1.PCCNTR.7772505</t>
  </si>
  <si>
    <t>CO1.BDOS.7965800</t>
  </si>
  <si>
    <t>CO1.PCCNTR.7769843</t>
  </si>
  <si>
    <t>CO1.BDOS.7967261</t>
  </si>
  <si>
    <t>CO1.PCCNTR.7772378</t>
  </si>
  <si>
    <t>CO1.BDOS.7968122</t>
  </si>
  <si>
    <t>CO1.PCCNTR.7774384</t>
  </si>
  <si>
    <t>CO1.BDOS.7970917</t>
  </si>
  <si>
    <t>CO1.PCCNTR.7774056</t>
  </si>
  <si>
    <t>CO1.BDOS.7973528</t>
  </si>
  <si>
    <t>CO1.PCCNTR.7779009</t>
  </si>
  <si>
    <t>CO1.BDOS.7976930</t>
  </si>
  <si>
    <t>CO1.PCCNTR.7777895</t>
  </si>
  <si>
    <t>CO1.BDOS.7975851</t>
  </si>
  <si>
    <t>CO1.PCCNTR.7778615</t>
  </si>
  <si>
    <t>CO1.BDOS.7984810</t>
  </si>
  <si>
    <t>CO1.PCCNTR.7789819</t>
  </si>
  <si>
    <t>CO1.BDOS.7990430</t>
  </si>
  <si>
    <t>CO1.PCCNTR.7788821</t>
  </si>
  <si>
    <t>CO1.BDOS.7991549</t>
  </si>
  <si>
    <t>CO1.PCCNTR.7789154</t>
  </si>
  <si>
    <t>https://community.secop.gov.co/Public/Tendering/OpportunityDetail/Index?noticeUID=CO1.NTC.7844724&amp;isFromPublicArea=True&amp;isModal=true&amp;asPopupView=true</t>
  </si>
  <si>
    <t>https://community.secop.gov.co/Public/Tendering/OpportunityDetail/Index?noticeUID=CO1.NTC.7844728&amp;isFromPublicArea=True&amp;isModal=true&amp;asPopupView=true</t>
  </si>
  <si>
    <t>https://community.secop.gov.co/Public/Tendering/OpportunityDetail/Index?noticeUID=CO1.NTC.7878131&amp;isFromPublicArea=True&amp;isModal=true&amp;asPopupView=true</t>
  </si>
  <si>
    <t>https://community.secop.gov.co/Public/Tendering/OpportunityDetail/Index?noticeUID=CO1.NTC.7878242&amp;isFromPublicArea=True&amp;isModal=true&amp;asPopupView=true</t>
  </si>
  <si>
    <t>https://community.secop.gov.co/Public/Tendering/OpportunityDetail/Index?noticeUID=CO1.NTC.7878357&amp;isFromPublicArea=True&amp;isModal=true&amp;asPopupView=true</t>
  </si>
  <si>
    <t>https://community.secop.gov.co/Public/Tendering/OpportunityDetail/Index?noticeUID=CO1.NTC.7883546&amp;isFromPublicArea=True&amp;isModal=true&amp;asPopupView=true</t>
  </si>
  <si>
    <t>https://community.secop.gov.co/Public/Tendering/OpportunityDetail/Index?noticeUID=CO1.NTC.7900676&amp;isFromPublicArea=True&amp;isModal=true&amp;asPopupView=true</t>
  </si>
  <si>
    <t>https://community.secop.gov.co/Public/Tendering/OpportunityDetail/Index?noticeUID=CO1.NTC.7900854&amp;isFromPublicArea=True&amp;isModal=true&amp;asPopupView=true</t>
  </si>
  <si>
    <t>https://community.secop.gov.co/Public/Tendering/OpportunityDetail/Index?noticeUID=CO1.NTC.7901116&amp;isFromPublicArea=True&amp;isModal=true&amp;asPopupView=true</t>
  </si>
  <si>
    <t>https://community.secop.gov.co/Public/Tendering/OpportunityDetail/Index?noticeUID=CO1.NTC.7901041&amp;isFromPublicArea=True&amp;isModal=true&amp;asPopupView=true</t>
  </si>
  <si>
    <t>https://community.secop.gov.co/Public/Tendering/OpportunityDetail/Index?noticeUID=CO1.NTC.7901148&amp;isFromPublicArea=True&amp;isModal=true&amp;asPopupView=true</t>
  </si>
  <si>
    <t>https://community.secop.gov.co/Public/Tendering/OpportunityDetail/Index?noticeUID=CO1.NTC.7901004&amp;isFromPublicArea=True&amp;isModal=true&amp;asPopupView=true</t>
  </si>
  <si>
    <t>https://community.secop.gov.co/Public/Tendering/OpportunityDetail/Index?noticeUID=CO1.NTC.7901302&amp;isFromPublicArea=True&amp;isModal=true&amp;asPopupView=true</t>
  </si>
  <si>
    <t>https://community.secop.gov.co/Public/Tendering/OpportunityDetail/Index?noticeUID=CO1.NTC.7908157&amp;isFromPublicArea=True&amp;isModal=true&amp;asPopupView=true</t>
  </si>
  <si>
    <t>https://community.secop.gov.co/Public/Tendering/OpportunityDetail/Index?noticeUID=CO1.NTC.7907939&amp;isFromPublicArea=True&amp;isModal=true&amp;asPopupView=true</t>
  </si>
  <si>
    <t>https://community.secop.gov.co/Public/Tendering/OpportunityDetail/Index?noticeUID=CO1.NTC.7908023&amp;isFromPublicArea=True&amp;isModal=true&amp;asPopupView=true</t>
  </si>
  <si>
    <t>https://community.secop.gov.co/Public/Tendering/OpportunityDetail/Index?noticeUID=CO1.NTC.7908033&amp;isFromPublicArea=True&amp;isModal=true&amp;asPopupView=true</t>
  </si>
  <si>
    <t>https://community.secop.gov.co/Public/Tendering/OpportunityDetail/Index?noticeUID=CO1.NTC.7908096&amp;isFromPublicArea=True&amp;isModal=true&amp;asPopupView=true</t>
  </si>
  <si>
    <t>https://community.secop.gov.co/Public/Tendering/OpportunityDetail/Index?noticeUID=CO1.NTC.7908055&amp;isFromPublicArea=True&amp;isModal=true&amp;asPopupView=true</t>
  </si>
  <si>
    <t>https://community.secop.gov.co/Public/Tendering/OpportunityDetail/Index?noticeUID=CO1.NTC.7910998&amp;isFromPublicArea=True&amp;isModal=true&amp;asPopupView=true</t>
  </si>
  <si>
    <t>https://community.secop.gov.co/Public/Tendering/OpportunityDetail/Index?noticeUID=CO1.NTC.7913761&amp;isFromPublicArea=True&amp;isModal=true&amp;asPopupView=true</t>
  </si>
  <si>
    <t>https://community.secop.gov.co/Public/Tendering/OpportunityDetail/Index?noticeUID=CO1.NTC.7913978&amp;isFromPublicArea=True&amp;isModal=true&amp;asPopupView=true</t>
  </si>
  <si>
    <t>https://community.secop.gov.co/Public/Tendering/OpportunityDetail/Index?noticeUID=CO1.NTC.7914651&amp;isFromPublicArea=True&amp;isModal=true&amp;asPopupView=true</t>
  </si>
  <si>
    <t>https://community.secop.gov.co/Public/Tendering/OpportunityDetail/Index?noticeUID=CO1.NTC.7914498&amp;isFromPublicArea=True&amp;isModal=true&amp;asPopupView=true</t>
  </si>
  <si>
    <t>https://community.secop.gov.co/Public/Tendering/OpportunityDetail/Index?noticeUID=CO1.NTC.7914593&amp;isFromPublicArea=True&amp;isModal=true&amp;asPopupView=true</t>
  </si>
  <si>
    <t>https://community.secop.gov.co/Public/Tendering/OpportunityDetail/Index?noticeUID=CO1.NTC.7924863&amp;isFromPublicArea=True&amp;isModal=true&amp;asPopupView=true</t>
  </si>
  <si>
    <t>https://community.secop.gov.co/Public/Tendering/OpportunityDetail/Index?noticeUID=CO1.NTC.7921121&amp;isFromPublicArea=True&amp;isModal=true&amp;asPopupView=true</t>
  </si>
  <si>
    <t>https://community.secop.gov.co/Public/Tendering/OpportunityDetail/Index?noticeUID=CO1.NTC.7917401&amp;isFromPublicArea=True&amp;isModal=true&amp;asPopupView=true</t>
  </si>
  <si>
    <t>https://community.secop.gov.co/Public/Tendering/OpportunityDetail/Index?noticeUID=CO1.NTC.7926815&amp;isFromPublicArea=True&amp;isModal=true&amp;asPopupView=true</t>
  </si>
  <si>
    <t>https://community.secop.gov.co/Public/Tendering/OpportunityDetail/Index?noticeUID=CO1.NTC.7931317&amp;isFromPublicArea=True&amp;isModal=true&amp;asPopupView=true</t>
  </si>
  <si>
    <t>https://community.secop.gov.co/Public/Tendering/OpportunityDetail/Index?noticeUID=CO1.NTC.7920322&amp;isFromPublicArea=True&amp;isModal=true&amp;asPopupView=true</t>
  </si>
  <si>
    <t>https://community.secop.gov.co/Public/Tendering/OpportunityDetail/Index?noticeUID=CO1.NTC.7932252&amp;isFromPublicArea=True&amp;isModal=true&amp;asPopupView=true</t>
  </si>
  <si>
    <t>https://community.secop.gov.co/Public/Tendering/OpportunityDetail/Index?noticeUID=CO1.NTC.7927688&amp;isFromPublicArea=True&amp;isModal=true&amp;asPopupView=true</t>
  </si>
  <si>
    <t>https://community.secop.gov.co/Public/Tendering/OpportunityDetail/Index?noticeUID=CO1.NTC.7928403&amp;isFromPublicArea=True&amp;isModal=true&amp;asPopupView=true</t>
  </si>
  <si>
    <t>https://community.secop.gov.co/Public/Tendering/OpportunityDetail/Index?noticeUID=CO1.NTC.7931429&amp;isFromPublicArea=True&amp;isModal=true&amp;asPopupView=true</t>
  </si>
  <si>
    <t>https://community.secop.gov.co/Public/Tendering/OpportunityDetail/Index?noticeUID=CO1.NTC.7931221&amp;isFromPublicArea=True&amp;isModal=true&amp;asPopupView=true</t>
  </si>
  <si>
    <t>https://community.secop.gov.co/Public/Tendering/OpportunityDetail/Index?noticeUID=CO1.NTC.7929795&amp;isFromPublicArea=True&amp;isModal=true&amp;asPopupView=true</t>
  </si>
  <si>
    <t>https://community.secop.gov.co/Public/Tendering/OpportunityDetail/Index?noticeUID=CO1.NTC.7933697&amp;isFromPublicArea=True&amp;isModal=true&amp;asPopupView=true</t>
  </si>
  <si>
    <t>https://community.secop.gov.co/Public/Tendering/OpportunityDetail/Index?noticeUID=CO1.NTC.7934746&amp;isFromPublicArea=True&amp;isModal=true&amp;asPopupView=true</t>
  </si>
  <si>
    <t>https://community.secop.gov.co/Public/Tendering/OpportunityDetail/Index?noticeUID=CO1.NTC.7934230&amp;isFromPublicArea=True&amp;isModal=true&amp;asPopupView=true</t>
  </si>
  <si>
    <t>https://community.secop.gov.co/Public/Tendering/OpportunityDetail/Index?noticeUID=CO1.NTC.7938726&amp;isFromPublicArea=True&amp;isModal=true&amp;asPopupView=true</t>
  </si>
  <si>
    <t>https://community.secop.gov.co/Public/Tendering/OpportunityDetail/Index?noticeUID=CO1.NTC.7943290&amp;isFromPublicArea=True&amp;isModal=true&amp;asPopupView=true</t>
  </si>
  <si>
    <t>https://community.secop.gov.co/Public/Tendering/OpportunityDetail/Index?noticeUID=CO1.NTC.7947109&amp;isFromPublicArea=True&amp;isModal=true&amp;asPopupView=true</t>
  </si>
  <si>
    <t>https://community.secop.gov.co/Public/Tendering/OpportunityDetail/Index?noticeUID=CO1.NTC.7945646&amp;isFromPublicArea=True&amp;isModal=true&amp;asPopupView=true</t>
  </si>
  <si>
    <t>https://community.secop.gov.co/Public/Tendering/OpportunityDetail/Index?noticeUID=CO1.NTC.7960932&amp;isFromPublicArea=True&amp;isModal=true&amp;asPopupView=true</t>
  </si>
  <si>
    <t>https://community.secop.gov.co/Public/Tendering/OpportunityDetail/Index?noticeUID=CO1.NTC.7960669&amp;isFromPublicArea=True&amp;isModal=true&amp;asPopupView=true</t>
  </si>
  <si>
    <t>https://community.secop.gov.co/Public/Tendering/OpportunityDetail/Index?noticeUID=CO1.NTC.7957210&amp;isFromPublicArea=True&amp;isModal=true&amp;asPopupView=true</t>
  </si>
  <si>
    <t>https://community.secop.gov.co/Public/Tendering/OpportunityDetail/Index?noticeUID=CO1.NTC.7961008&amp;isFromPublicArea=True&amp;isModal=true&amp;asPopupView=true</t>
  </si>
  <si>
    <t>https://community.secop.gov.co/Public/Tendering/OpportunityDetail/Index?noticeUID=CO1.NTC.7961037&amp;isFromPublicArea=True&amp;isModal=true&amp;asPopupView=true</t>
  </si>
  <si>
    <t>https://community.secop.gov.co/Public/Tendering/OpportunityDetail/Index?noticeUID=CO1.NTC.7966921&amp;isFromPublicArea=True&amp;isModal=true&amp;asPopupView=true</t>
  </si>
  <si>
    <t>https://community.secop.gov.co/Public/Tendering/OpportunityDetail/Index?noticeUID=CO1.NTC.7966908&amp;isFromPublicArea=True&amp;isModal=true&amp;asPopupView=true</t>
  </si>
  <si>
    <t>https://community.secop.gov.co/Public/Tendering/OpportunityDetail/Index?noticeUID=CO1.NTC.7966919&amp;isFromPublicArea=True&amp;isModal=true&amp;asPopupView=true</t>
  </si>
  <si>
    <t>https://community.secop.gov.co/Public/Tendering/OpportunityDetail/Index?noticeUID=CO1.NTC.7968227&amp;isFromPublicArea=True&amp;isModal=true&amp;asPopupView=true</t>
  </si>
  <si>
    <t>https://community.secop.gov.co/Public/Tendering/OpportunityDetail/Index?noticeUID=CO1.NTC.7968326&amp;isFromPublicArea=True&amp;isModal=true&amp;asPopupView=true</t>
  </si>
  <si>
    <t>https://community.secop.gov.co/Public/Tendering/OpportunityDetail/Index?noticeUID=CO1.NTC.7967645&amp;isFromPublicArea=True&amp;isModal=true&amp;asPopupView=true</t>
  </si>
  <si>
    <t>https://community.secop.gov.co/Public/Tendering/OpportunityDetail/Index?noticeUID=CO1.NTC.7973374&amp;isFromPublicArea=True&amp;isModal=true&amp;asPopupView=true</t>
  </si>
  <si>
    <t>https://community.secop.gov.co/Public/Tendering/OpportunityDetail/Index?noticeUID=CO1.NTC.7969637&amp;isFromPublicArea=True&amp;isModal=true&amp;asPopupView=true</t>
  </si>
  <si>
    <t>https://community.secop.gov.co/Public/Tendering/OpportunityDetail/Index?noticeUID=CO1.NTC.7969884&amp;isFromPublicArea=True&amp;isModal=true&amp;asPopupView=true</t>
  </si>
  <si>
    <t>https://community.secop.gov.co/Public/Tendering/OpportunityDetail/Index?noticeUID=CO1.NTC.7970222&amp;isFromPublicArea=True&amp;isModal=true&amp;asPopupView=true</t>
  </si>
  <si>
    <t>https://community.secop.gov.co/Public/Tendering/OpportunityDetail/Index?noticeUID=CO1.NTC.7972412&amp;isFromPublicArea=True&amp;isModal=true&amp;asPopupView=true</t>
  </si>
  <si>
    <t>https://community.secop.gov.co/Public/Tendering/OpportunityDetail/Index?noticeUID=CO1.NTC.7977743&amp;isFromPublicArea=True&amp;isModal=true&amp;asPopupView=true</t>
  </si>
  <si>
    <t>https://community.secop.gov.co/Public/Tendering/OpportunityDetail/Index?noticeUID=CO1.NTC.7973632&amp;isFromPublicArea=True&amp;isModal=true&amp;asPopupView=true</t>
  </si>
  <si>
    <t>https://community.secop.gov.co/Public/Tendering/OpportunityDetail/Index?noticeUID=CO1.NTC.7977692&amp;isFromPublicArea=True&amp;isModal=true&amp;asPopupView=true</t>
  </si>
  <si>
    <t>https://community.secop.gov.co/Public/Tendering/OpportunityDetail/Index?noticeUID=CO1.NTC.7982842&amp;isFromPublicArea=True&amp;isModal=true&amp;asPopupView=true</t>
  </si>
  <si>
    <t>https://community.secop.gov.co/Public/Tendering/OpportunityDetail/Index?noticeUID=CO1.NTC.7982792&amp;isFromPublicArea=True&amp;isModal=true&amp;asPopupView=true</t>
  </si>
  <si>
    <t>https://community.secop.gov.co/Public/Tendering/OpportunityDetail/Index?noticeUID=CO1.NTC.7985874&amp;isFromPublicArea=True&amp;isModal=true&amp;asPopupView=true</t>
  </si>
  <si>
    <t>https://community.secop.gov.co/Public/Tendering/OpportunityDetail/Index?noticeUID=CO1.NTC.7987562&amp;isFromPublicArea=True&amp;isModal=true&amp;asPopupView=true</t>
  </si>
  <si>
    <t>https://community.secop.gov.co/Public/Tendering/OpportunityDetail/Index?noticeUID=CO1.NTC.7984361&amp;isFromPublicArea=True&amp;isModal=true&amp;asPopupView=true</t>
  </si>
  <si>
    <t>https://community.secop.gov.co/Public/Tendering/OpportunityDetail/Index?noticeUID=CO1.NTC.7988420&amp;isFromPublicArea=True&amp;isModal=true&amp;asPopupView=true</t>
  </si>
  <si>
    <t>https://community.secop.gov.co/Public/Tendering/OpportunityDetail/Index?noticeUID=CO1.NTC.7990019&amp;isFromPublicArea=True&amp;isModal=true&amp;asPopupView=true</t>
  </si>
  <si>
    <t>https://community.secop.gov.co/Public/Tendering/OpportunityDetail/Index?noticeUID=CO1.NTC.7988776&amp;isFromPublicArea=True&amp;isModal=true&amp;asPopupView=true</t>
  </si>
  <si>
    <t>https://community.secop.gov.co/Public/Tendering/OpportunityDetail/Index?noticeUID=CO1.NTC.7994749&amp;isFromPublicArea=True&amp;isModal=true&amp;asPopupView=true</t>
  </si>
  <si>
    <t>https://community.secop.gov.co/Public/Tendering/OpportunityDetail/Index?noticeUID=CO1.NTC.7994637&amp;isFromPublicArea=True&amp;isModal=true&amp;asPopupView=true</t>
  </si>
  <si>
    <t>https://community.secop.gov.co/Public/Tendering/OpportunityDetail/Index?noticeUID=CO1.NTC.7994621&amp;isFromPublicArea=True&amp;isModal=true&amp;asPopupView=true</t>
  </si>
  <si>
    <t>https://community.secop.gov.co/Public/Tendering/OpportunityDetail/Index?noticeUID=CO1.NTC.7997660&amp;isFromPublicArea=True&amp;isModal=true&amp;asPopupView=true</t>
  </si>
  <si>
    <t>https://community.secop.gov.co/Public/Tendering/OpportunityDetail/Index?noticeUID=CO1.NTC.8009436&amp;isFromPublicArea=True&amp;isModal=true&amp;asPopupView=true</t>
  </si>
  <si>
    <t>https://community.secop.gov.co/Public/Tendering/OpportunityDetail/Index?noticeUID=CO1.NTC.8008077&amp;isFromPublicArea=True&amp;isModal=true&amp;asPopupView=true</t>
  </si>
  <si>
    <t>https://community.secop.gov.co/Public/Tendering/OpportunityDetail/Index?noticeUID=CO1.NTC.8008919&amp;isFromPublicArea=True&amp;isModal=true&amp;asPopupView=true</t>
  </si>
  <si>
    <t>https://community.secop.gov.co/Public/Tendering/OpportunityDetail/Index?noticeUID=CO1.NTC.7883548&amp;isFromPublicArea=True&amp;isModal=true&amp;asPopupView=true</t>
  </si>
  <si>
    <t>jvallejosd@gmailcom</t>
  </si>
  <si>
    <t>KR 7 B BIS 151 72</t>
  </si>
  <si>
    <t>830079672</t>
  </si>
  <si>
    <t>lvlncmn@gmailcom</t>
  </si>
  <si>
    <t>jotaloram@hotmailcom</t>
  </si>
  <si>
    <t>CARREA 20 # 194 - 25</t>
  </si>
  <si>
    <t>chuchod1008@gmailcom</t>
  </si>
  <si>
    <t>Cra 8b 162-22</t>
  </si>
  <si>
    <t>anfecuervo@gmailcom</t>
  </si>
  <si>
    <t>Calle 116 No 18B-67</t>
  </si>
  <si>
    <t>josuerodriguezramos@hotmailcom</t>
  </si>
  <si>
    <t>AC 94 A 21 41</t>
  </si>
  <si>
    <t>fherheredia64@gmailcom</t>
  </si>
  <si>
    <t>Cra 122d No 129b – 90 B</t>
  </si>
  <si>
    <t xml:space="preserve">edgarj_cc@hotmailcom
</t>
  </si>
  <si>
    <t xml:space="preserve">CL 78 18 13
</t>
  </si>
  <si>
    <t>Nicocalde_2@hotmailcom</t>
  </si>
  <si>
    <t>alle 188 ·55a-62 Quientas de San Pedro 4 casa 58</t>
  </si>
  <si>
    <t>FDLUSA-CI- 212-2025</t>
  </si>
  <si>
    <t>Aunar esfuerzos y recursos técnicos, administrativos, jurídicos, financieros y humanos entre el Fondo de Desarrollo Local de Usaquén y la Agencia Atenea, para promover el acceso y la permanencia de los jóvenes de la ciudad de Bogotá a los Programas de Educación Posmedia</t>
  </si>
  <si>
    <t>Allisson Lizeth Gordillo Velásquez</t>
  </si>
  <si>
    <t>PRESTAR LOS SERVICIOS PROFESIONALES A LA ALCALDÍA LOCAL DE USAQUÉN PARA LA ESTRUCTURACIÓN Y SEGUIMIENTO A LA EJECUCIÓN DE LOS PROGRAMAS, CONVENIOS Y CONTRATOS QUE SURJAN EN EL MARCO DE LOS PROYECTOS CULTURALES DE LA LOCALIDAD DE USAQUÉN EN VIRTUD DEL PLAN DE DESARROLLO LOCAL.</t>
  </si>
  <si>
    <t>6 Mes(es)</t>
  </si>
  <si>
    <t>245-2025-CPS-P (132155)</t>
  </si>
  <si>
    <t>David Fernando Vera Marulanda</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</si>
  <si>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 de acuerdo con lo contemplado en el(los) proyecto(s) 2662 --- AVANZANDO EN EL FORTALECIMIENTO LOCAL DE USAQUÉN</t>
  </si>
  <si>
    <t>246-2025 CPS-P (132346)</t>
  </si>
  <si>
    <t>PRESTAR LOS SERVICIOS PROFESIONALES ESPECIALIZADOS A LA ALCALDÍA LOCAL DE USAQUÉN, EN EL ANÁLISIS, PROYECCIÓN, REVISIÓN DE RESPUESTAS, TRÁMITE Y CIERRE DE PETICIONES QUE SE RECIBEN EN LA ALCALDÍA LOCAL; ASÍMISMO, EN EL DESARROLLO DE ACTIVIDADES ANTE LAS AUTORIDADES JUDICIALES A QUE HAYA LUGAR, QUE SEAN REQUERIDAS POR FONDO DE DESARROLLO LOCAL, EN CUMPLIMIENTO DE LAS METAS ESTABLECIDAS EN EL PLAN DE DESARROLLO LOCAL DE USAQUÉN</t>
  </si>
  <si>
    <t>Lina Marcela Vargas Palacio</t>
  </si>
  <si>
    <t>247-2025 CPS-AG (130822)</t>
  </si>
  <si>
    <t>8 Mes(es)</t>
  </si>
  <si>
    <t>PRESTAR LOS SERVICIOS DE APOYO A LA GESTION DE LA ALCALDIA LOCAL EN EL DESARROLLO DE ESTRATEGIAS DE SEGURIDAD Y CONVIVENCIA, ACOMPAÑAMIENTO A LA CIUDADANIA, SOPORTE LOGISTICO Y DIFUSION DE LAS ACTIVIDADES PROGRAMADAS DE ACUERDO CON LO CONTEMPLADO EN EL (LOS) PROYECTO (S) 2617 --- USAQUEN MEJORA SU ESPACIO PUBLICO.</t>
  </si>
  <si>
    <t>JORGE ESCOBAR HERNANDEZ</t>
  </si>
  <si>
    <t>PRESTAR LOS SERVICIOS PROFESIONALES ESPECIALIZADOS A LA ALCALDÍA LOCAL DE USAQUEN EN EL ACOMPAÑAMIENTO DE LA EJECUCIÓN DEL PLAN DE DESARROLLO LOCAL, ASI COMO REALIZAR LAS ACTIVIDADES DE ARTICULACION PARA EL DESARROLLO DE ESTRATEGIAS DE SALUD EN LA LOCALIDAD de acuerdo con lo contemplado en el(los) proyecto(s) 2660 -- USAQUÉN TERRITORIO SALUDABLE Y SIN BARRERAS.</t>
  </si>
  <si>
    <t>Enrique White</t>
  </si>
  <si>
    <t>249-2025-CPS-AG-(132479)</t>
  </si>
  <si>
    <t>ANA MILENA MONTOYA ESTEPA</t>
  </si>
  <si>
    <t>250-2025 CPS-P (132634)</t>
  </si>
  <si>
    <t>PRESTAR SERVICIOS PROFESIONALES A LA ALCALDÍA LOCAL DE USAQUÉN PARA BRINDAR ACOMPAÑAMIENTO A LA GESTIÓN Y SEGUIMIENTO DE INSTANCIAS DE PARTICIPACIÓN ASÍ COMO LA IMPLEMENTACIÓN DE ESTARTEGIAS DE PARTICIPACIÓN CIUDADANA de acuerdo con lo contemplado en el(los) proyecto(s) 2561 --- USAQUEN CAMINA HACIA LA DEMOCRACIA CERCANA Y LA PARTICIPACIÓN ACTIVA .</t>
  </si>
  <si>
    <t>FREDY ANDRES GORDILLO VALERO</t>
  </si>
  <si>
    <t>260-2025 CPS-AG (132423)</t>
  </si>
  <si>
    <t>"PRESTAR LOS SERVICIOS DE APOYO EN LA GESTIÓN PARA EL CONTROL DE LOS BIENES MUEBLES E INMUEBLES A CARGO DE LA ALCALDÍA LOCAL DE USAQUÉN."</t>
  </si>
  <si>
    <t>Daniela Lemes Borda</t>
  </si>
  <si>
    <t>251-2025-CPS-P-(132422 )</t>
  </si>
  <si>
    <t>PRESTAR LOS SERVICIOS PROFESIONALES A LA GESTIÓN DE LAS ACCIONES REFERENTES AL RECONOCIMIENTO, REDISTRIBUCIÓN Y REDUCCIÓN DE LAS ACTIVIDADES DEL CUIDADO PARA LAS MUJERES CUIDADORAS EN EL MARCO DEL SISTEMA DISTRITAL DE CUIDADO</t>
  </si>
  <si>
    <t>Juan Manuel Bello Solano</t>
  </si>
  <si>
    <t>252-2025 CPS-P (132378)</t>
  </si>
  <si>
    <t>PRESTAR LOS SERVICIOS PROFESIONALES A LA ALCALDÍA LOCAL DE USAQUÉN ACOMPAÑANDO LOS PROYECTOS DE INFRAESTRUCTURA ENFOCADOS AL SECTOR MOVILIDAD Y RIESGOS, MEDIANTE LA REALIZACIÓN DE PROCESOS TÉCNICOS Y DE ATENCIÓN A LA CIUDADANÍA RELACIONADOS CON ESPACIO PÚBLICO de acuerdo con lo contemplado en el(los) proyecto(s) 2639 -- MOVILIDAD INCLUYENTE PARA TODOS.</t>
  </si>
  <si>
    <t>JUAN FELIPE DIAZ ROJAS</t>
  </si>
  <si>
    <t>253-2025-CPS-AG-(132369)</t>
  </si>
  <si>
    <t>PRESTAR LOS SERVICIOS DE APOYO A LA GESTIÓN PARA EL CARGUE DE INFORMACIÓN AL APLICATIVO SI - ACTÚA O APLICATIVOS DE GESTIÓN, DE LAS ACTUACIONES ADMINISTRATIVAS ADELANTADAS EN EL ÁREA DE GESTIÓN POLICIVA DE LA ALCALDÍA LOCAL DE USAQUÉN</t>
  </si>
  <si>
    <t>EDGAR ERNESTO BELEÑO OROZCO</t>
  </si>
  <si>
    <t>254-2025-CPS-P-(132156)</t>
  </si>
  <si>
    <t>4 Mes(es)</t>
  </si>
  <si>
    <t>Meliza Fernanda crespo Valencia</t>
  </si>
  <si>
    <t>255-2025 CPS P (130066).</t>
  </si>
  <si>
    <t>PRESTAR LOS SERVICIOS PROFESIONALES JURIDICOS EN RELACIÓN A LAS LABORES ADMINISTRATIVAS RELACIONADAS CON LOS PROCESOS PRECONTRACTUALES, CONTRACTUALES Y POST CONTRACTUALES DE LA ALCALDIA LOCAL DE USAQUEN</t>
  </si>
  <si>
    <t>FERNANDO CASTRO SUAREZ</t>
  </si>
  <si>
    <t>256-2025 CPS-P (132145)</t>
  </si>
  <si>
    <t>PRESTAR LOS SERVICIOS PROFESIONALES PARA DESARROLLAR LAS ACCIONES JURIDICAS NECESARIAS EN LA DEPURACION DE LAS ACTUACIONES ADMINISTRATIVAS QUE CURSAN EN LA ALCALDIA LOCAL EN EL AREA DE GESTION JURIDICO POLICIVA EN MATERIA DE INSPECCION VIGILANCIA Y CONTROL PARA E CUMPLIMIENTO DE LAS METAS PLANTEADAS EN EL PDL 2025-2028 DE ACUERDO CON LO CONTEMPLADO EN EL (LOS) PROYECTO (S) 2662 --- AVANZANDO EN EL FORTALECIMIENTO LOCAL DE USAQUEN.</t>
  </si>
  <si>
    <t>JUAN PABLO CAMARGO TIRANO</t>
  </si>
  <si>
    <t>257-2025 CPS P (131231)</t>
  </si>
  <si>
    <t>SUCCESS LOGÍSTICA S.A.S</t>
  </si>
  <si>
    <t>1 mes</t>
  </si>
  <si>
    <t>FDLUSA-CTO-258-2025</t>
  </si>
  <si>
    <t>PRESTAR LOS SERVICIOS LOGÍSTICOS PARA LA RENDICIÓN DE CUENTAS DEL AÑO 2024, EN EL MARCO DEL PROYECTO AVANZANDO EN EL FORTALECIMIENTO LOCAL DE USAQUÉN</t>
  </si>
  <si>
    <t>TOYOCAR'S INGENIERIA AUTOMOTRIZ SAS</t>
  </si>
  <si>
    <t>PRESTACIÓN DEL SERVICIO INTEGRAL DE MANTENIMIENTO PREVENTIVO Y/O CORRECTIVO DEL PARQUE AUTOMOTOR DE PROPIEDAD DEL FONDO DE DESARROLLO LOCAL DE USAQUÉN, INCLUIDO EL SUMINISTRO DE REPUESTOS E INSUMOS QUE CUBRAN TODOS LOS ASPECTOS TÉCNICOS, MECÁNICOS Y ELÉCTRICOS PARA EL CORRECTO FUNCIONAMIENTO Y OPTIMA SEGURIDAD DE LOS VEHÍCULOS</t>
  </si>
  <si>
    <t>ALVARO SKINNER CORREA</t>
  </si>
  <si>
    <t>261-2025 CPS-P (132139)</t>
  </si>
  <si>
    <t>PRESTAR SERVICIOS PROFESIONALES A LA ALCADIA LOCAL DE USAQUEN, REVISAR JURIDICAMENTE EL ANALISIS, TRAMITE Y RESPUESTAS A LAS DIFERENTES SOLICITUDES DE LA CIUDADANIA QUE SON LLEGADAS A EL AREA DE GESTION JURIDICA POLICIVA, ASI COMO LA RESPUESTA A ENTES DE CONTROL Y DEMAS ACTUACIONES REQUERIDAS DE ACUERDO CON LO CONTEMPLADO EN EL (LOS) PROYECTO (S) 2662 --- AVANZANDO EN EL FORTALECIMIENTO LOCAL DE USAQUEN.</t>
  </si>
  <si>
    <t>HERLENY URREGO AGUILERA</t>
  </si>
  <si>
    <t>262-2025 CPS-AG (132144)</t>
  </si>
  <si>
    <t>PRESTAR LOS SERVICIOS DE APOYO A LA GESTIÓN EN LAS DISTINTAS ETAPAS DE LOS PROCESOS, TRAMITES Y ACTIVIDADES DE INSPECCIÓN, VIGILANCIA Y CONTROL DE COMPETENCIA DEL ÁREA DE GESTIÓN POLICIVA JURÍDICA DE LA ALCALDÍA LOCAL DE USAQUEN de acuerdo con lo contemplado en el(los) proyecto(s) 2662 --- AVANZANDO EN EL FORTALECIMIENTO LOCAL DE USAQUÉN.</t>
  </si>
  <si>
    <t>Nicolas Gonzalez Zambrano</t>
  </si>
  <si>
    <t>263-2025 CPS-AG (130834)</t>
  </si>
  <si>
    <t>Andrés Felipe Cipagauta Lopez</t>
  </si>
  <si>
    <t>264-2025 CPS-AG (130821)</t>
  </si>
  <si>
    <t>"PRESTAR LOS SERVICIOS DE APOYO A LA GESTIÓN DE LA ALCALDÍA LOCAL EN EL DESARROLLO DE ESTRATEGIAS DE SEGURIDAD Y CONVIVENCIA, ACOMPAÑAMIENTO A LA CIUDADANÍA, SOPORTE LOGÍSTICO Y DIFUSIÓN DE LAS ACTIVIDADES PROGRAMADAS"</t>
  </si>
  <si>
    <t>Juan David</t>
  </si>
  <si>
    <t>267-2025 CPS-AG (130860)</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</si>
  <si>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2602 --- FORTALECIENDO LAS CAPACIDADES Y LA TECNOLOGÍA PARA LA SEGURIDAD DE USAQUEN.</t>
  </si>
  <si>
    <t>Joice Sanabria Pelaez</t>
  </si>
  <si>
    <t>268-2025-CPS-P-(127898)</t>
  </si>
  <si>
    <t>PRESTAR LOS SERVICIOS PREFESIONALES A LA ALCALDÍA LOCAL DE USAQUÉN EN LOS ASUNTOS RELACIONADOS CON PRENSA Y COMUNICACIONES, DONDE EFECTUE ACCIONES PARA LA REALIZACIÓN Y PUBLICACIÓN DE CONTENIDOS DE REDES SOCIALES Y CANALES DE DIVULGACIÓN DIGITAL QUE POSEE LA ALCALDÍA LOCAL de acuerdo con lo contemplado en el(los) proyecto(s) 2662 --- AVANZANDO EN EL FORTALECIMIENTO LOCAL DE USAQUÉN.</t>
  </si>
  <si>
    <t>WILLIAM ANTONIO ROSADO MENDOZA</t>
  </si>
  <si>
    <t>269-2025 CPS-P (127773)</t>
  </si>
  <si>
    <t>PRESTAR SERVICIOS PROFESIONALES PARA LA GESTIÓN Y EL DESARROLLO DE ACCIONES QUE PERMITAN LA REALIZACIÓN DE PROCESOS COMUNITARIOS Y EJECUCIÓN DE PROYECTOS RELACIONADOS CON EL FORTALECIMIENTO DE LA PARTICIPACIÓN CIUDADANA Y EL ACOMPAÑAMIENTO A LAS INSTANCIAS DE PARTICIPACIÓN DE LA LOCALIDAD.</t>
  </si>
  <si>
    <t>HERNANDO AVELLA ALVAREZ</t>
  </si>
  <si>
    <t>270-2025 CPS-AG (130850)</t>
  </si>
  <si>
    <t>Saraih Estephanie Quiroga Cárdenas</t>
  </si>
  <si>
    <t>271-2025 CPS-AG (131186)</t>
  </si>
  <si>
    <t>"PRESTAR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t>
  </si>
  <si>
    <t>Joffre Andrey Castro Sepulveda</t>
  </si>
  <si>
    <t>272-2025 CPS-P (130815)</t>
  </si>
  <si>
    <t>arquitectodavidvera@gmailcom</t>
  </si>
  <si>
    <t>CL 135C 1384</t>
  </si>
  <si>
    <t>318 376 0984</t>
  </si>
  <si>
    <t xml:space="preserve">lvargas2298@gmailcom </t>
  </si>
  <si>
    <t xml:space="preserve">300 289 1541 </t>
  </si>
  <si>
    <t>enkiwhite@yahoocom</t>
  </si>
  <si>
    <t>Cll127c #4-46</t>
  </si>
  <si>
    <t>anamilemontoya@hotmailcom</t>
  </si>
  <si>
    <t>calle 146 No 12A - 70</t>
  </si>
  <si>
    <t>316 5361679</t>
  </si>
  <si>
    <t>danu1996sagitary@gmailcom</t>
  </si>
  <si>
    <t>Cl 142#102b-44 torre 7 apto 107 barrio suba el Poa</t>
  </si>
  <si>
    <t>juanfelipediazrojas@hotmailcom</t>
  </si>
  <si>
    <t>CL 145A 19 91</t>
  </si>
  <si>
    <t>eernestobel@hotmailcom</t>
  </si>
  <si>
    <t>Calle 53 BIS N 21-27</t>
  </si>
  <si>
    <t>890102044</t>
  </si>
  <si>
    <t>fercasu8@hotmailcom</t>
  </si>
  <si>
    <t>Cra 8h #166-60</t>
  </si>
  <si>
    <t>juancamargot@gmailcom</t>
  </si>
  <si>
    <t>Carrera 22 # 9 - 68 Torre 3 Apto 123</t>
  </si>
  <si>
    <t>317 649 29 00</t>
  </si>
  <si>
    <t>freangova@hotmailcom</t>
  </si>
  <si>
    <t>Calle 184 N 18 - 22 </t>
  </si>
  <si>
    <t>alsco38@gmailcom</t>
  </si>
  <si>
    <t>calle 61 # 37-51</t>
  </si>
  <si>
    <t>herlenyurrego@gmailcom</t>
  </si>
  <si>
    <t>Calle 162 A # 5 A 16</t>
  </si>
  <si>
    <t>andresfelipecipagauta@hotmailcom</t>
  </si>
  <si>
    <t>CRA 7F #164-40 San Cristóbal Norte</t>
  </si>
  <si>
    <t>her_avella@hotmailcom</t>
  </si>
  <si>
    <t>CARRERA 69 G # 66 - 95</t>
  </si>
  <si>
    <t>PROVEER SERVICIOS PROFESIONALES PARA EJECUTAR ACCIONES ORIENTADAS AL DESARROLLO DE ESTRATEGIAS QUE FAVOREZCAN EL SEGUIMIENTO Y PERMANENCIA DE LOS BENEFICIARIOS DE LOS PROYECTOS EDUCATIVOS, ASÍ COMO PARA RESPALDAR LAS ACTIVIDADES DE ORIENTACIÓN SOCIOOCUPACIONAL EN EL MARCO DEL PROYECTO DE INVERSIÓN EN EDUCACIÓN SUPERIOR DE LA LOCALIDAD DE USAQUÉN, CON EL PROPÓSITO DE CONTRIBUIR AL CUMPLIMIENTO DE LAS METAS DEFINIDAS EN EL PLAN DE DESARROLLO LOCAL</t>
  </si>
  <si>
    <t>909</t>
  </si>
  <si>
    <t>https://community.secop.gov.co/Public/Tendering/OpportunityDetail/Index?noticeUID=CO1.NTC.7892016&amp;isFromPublicArea=True&amp;isModal=False</t>
  </si>
  <si>
    <t>https://community.secop.gov.co/Public/Tendering/OpportunityDetail/Index?noticeUID=CO1.NTC.7908731&amp;isFromPublicArea=True&amp;isModal=False</t>
  </si>
  <si>
    <t>https://community.secop.gov.co/Public/Tendering/OpportunityDetail/Index?noticeUID=CO1.NTC.7911352&amp;isFromPublicArea=True&amp;isModal=False</t>
  </si>
  <si>
    <t>https://community.secop.gov.co/Public/Tendering/OpportunityDetail/Index?noticeUID=CO1.NTC.7985925&amp;isFromPublicArea=True&amp;isModal=False</t>
  </si>
  <si>
    <t>https://community.secop.gov.co/Public/Tendering/OpportunityDetail/Index?noticeUID=CO1.NTC.8009730&amp;isFromPublicArea=True&amp;isModal=False</t>
  </si>
  <si>
    <t>https://community.secop.gov.co/Public/Tendering/OpportunityDetail/Index?noticeUID=CO1.NTC.8022979&amp;isFromPublicArea=True&amp;isModal=False</t>
  </si>
  <si>
    <t>https://community.secop.gov.co/Public/Tendering/OpportunityDetail/Index?noticeUID=CO1.NTC.8015526&amp;isFromPublicArea=True&amp;isModal=False</t>
  </si>
  <si>
    <t>https://community.secop.gov.co/Public/Tendering/OpportunityDetail/Index?noticeUID=CO1.NTC.8014310&amp;isFromPublicArea=True&amp;isModal=False</t>
  </si>
  <si>
    <t>https://community.secop.gov.co/Public/Tendering/OpportunityDetail/Index?noticeUID=CO1.NTC.8014617&amp;isFromPublicArea=True&amp;isModal=False</t>
  </si>
  <si>
    <t>https://community.secop.gov.co/Public/Tendering/OpportunityDetail/Index?noticeUID=CO1.NTC.8015620&amp;isFromPublicArea=True&amp;isModal=False</t>
  </si>
  <si>
    <t>https://community.secop.gov.co/Public/Tendering/OpportunityDetail/Index?noticeUID=CO1.NTC.8015340&amp;isFromPublicArea=True&amp;isModal=False</t>
  </si>
  <si>
    <t>https://community.secop.gov.co/Public/Tendering/OpportunityDetail/Index?noticeUID=CO1.NTC.8015348&amp;isFromPublicArea=True&amp;isModal=False</t>
  </si>
  <si>
    <t>https://community.secop.gov.co/Public/Tendering/OpportunityDetail/Index?noticeUID=CO1.NTC.8018919&amp;isFromPublicArea=True&amp;isModal=False</t>
  </si>
  <si>
    <t>https://community.secop.gov.co/Public/Tendering/OpportunityDetail/Index?noticeUID=CO1.NTC.8033460&amp;isFromPublicArea=True&amp;isModal=False</t>
  </si>
  <si>
    <t>https://community.secop.gov.co/Public/Tendering/OpportunityDetail/Index?noticeUID=CO1.NTC.8033407&amp;isFromPublicArea=True&amp;isModal=False</t>
  </si>
  <si>
    <t>https://community.secop.gov.co/Public/Tendering/OpportunityDetail/Index?noticeUID=CO1.NTC.8078779&amp;isFromPublicArea=True&amp;isModal=False</t>
  </si>
  <si>
    <t>https://community.secop.gov.co/Public/Tendering/OpportunityDetail/Index?noticeUID=CO1.NTC.8032962&amp;isFromPublicArea=True&amp;isModal=False</t>
  </si>
  <si>
    <t>https://community.secop.gov.co/Public/Tendering/OpportunityDetail/Index?noticeUID=CO1.NTC.8036907&amp;isFromPublicArea=True&amp;isModal=False</t>
  </si>
  <si>
    <t>https://community.secop.gov.co/Public/Tendering/OpportunityDetail/Index?noticeUID=CO1.NTC.8047022&amp;isFromPublicArea=True&amp;isModal=False</t>
  </si>
  <si>
    <t>https://community.secop.gov.co/Public/Tendering/OpportunityDetail/Index?noticeUID=CO1.NTC.8056320&amp;isFromPublicArea=True&amp;isModal=False</t>
  </si>
  <si>
    <t>https://community.secop.gov.co/Public/Tendering/OpportunityDetail/Index?noticeUID=CO1.NTC.8063494&amp;isFromPublicArea=True&amp;isModal=False</t>
  </si>
  <si>
    <t>https://community.secop.gov.co/Public/Tendering/ContractNoticePhases/View?PPI=CO1.PPI.39155799&amp;isFromPublicArea=True&amp;isModal=False</t>
  </si>
  <si>
    <t>https://community.secop.gov.co/Public/Tendering/OpportunityDetail/Index?noticeUID=CO1.NTC.8070186&amp;isFromPublicArea=True&amp;isModal=False</t>
  </si>
  <si>
    <t>https://community.secop.gov.co/Public/Tendering/OpportunityDetail/Index?noticeUID=CO1.NTC.8072158&amp;isFromPublicArea=True&amp;isModal=False</t>
  </si>
  <si>
    <t>https://community.secop.gov.co/Public/Tendering/OpportunityDetail/Index?noticeUID=CO1.NTC.8076845&amp;isFromPublicArea=True&amp;isModal=False</t>
  </si>
  <si>
    <t>https://community.secop.gov.co/Public/Tendering/OpportunityDetail/Index?noticeUID=CO1.NTC.8077217&amp;isFromPublicArea=True&amp;isModal=False</t>
  </si>
  <si>
    <t>https://community.secop.gov.co/Public/Tendering/OpportunityDetail/Index?noticeUID=CO1.NTC.8076934&amp;isFromPublicArea=True&amp;isModal=False</t>
  </si>
  <si>
    <t>https://community.secop.gov.co/Public/Tendering/OpportunityDetail/Index?noticeUID=CO1.NTC.8078125&amp;isFromPublicArea=True&amp;isModal=False</t>
  </si>
  <si>
    <t>https://community.secop.gov.co/Public/Tendering/OpportunityDetail/Index?noticeUID=CO1.NTC.8078955&amp;isFromPublicArea=True&amp;isModal=False</t>
  </si>
  <si>
    <t>LAURA VIVIANA MEJÍA PIÑEROS</t>
  </si>
  <si>
    <t>NICOLAS FABIAN CALDERON</t>
  </si>
  <si>
    <t>MARIA XIMENA RAMIREZ TOVAR</t>
  </si>
  <si>
    <t>ANDREA ECHEVERRY</t>
  </si>
  <si>
    <t>MSALOMONARZUAGA@HOTMAIL.COM</t>
  </si>
  <si>
    <t>CLL 127 # 17A - 80</t>
  </si>
  <si>
    <t>CALLE 31 SUR # 21 A 29</t>
  </si>
  <si>
    <t>CL 57 T SUR 66 A 69</t>
  </si>
  <si>
    <t>RUTHDIAZJIMENEZ69@GMAIL.COM</t>
  </si>
  <si>
    <t>JULOGERALDINE94@GMAIL.COM</t>
  </si>
  <si>
    <t>CLA 180A 15 64</t>
  </si>
  <si>
    <t>CARLOSOLMOS234@GMAIL.COM</t>
  </si>
  <si>
    <t>CLL 20B Nº103A19</t>
  </si>
  <si>
    <t>CRUZ BLANCA</t>
  </si>
  <si>
    <t>EDISOFIAND@HOTMAIL.COM</t>
  </si>
  <si>
    <t>CALLE 7 NO 87 B-70 TORRE 16 APTO 661</t>
  </si>
  <si>
    <t>ALLISSONLIZETH@GMAIL.COM</t>
  </si>
  <si>
    <t>KR 7A # 192 - 17</t>
  </si>
  <si>
    <t>WILLIAM80@HOTMAIL.ES</t>
  </si>
  <si>
    <t>CALLE 192B # 4A 14</t>
  </si>
  <si>
    <t>Calle 23 #68-50</t>
  </si>
  <si>
    <t>JUALEMA43@GMAIL.COM</t>
  </si>
  <si>
    <t>KR 16 32 83</t>
  </si>
  <si>
    <t>CARRERA 49A NO. 93-52 PISO 2</t>
  </si>
  <si>
    <t>MELISSAVALENCIA9701@GMAIL.COM</t>
  </si>
  <si>
    <t>CALLE 107 # 19A44</t>
  </si>
  <si>
    <t>ASWIK99@GMAIL.COM</t>
  </si>
  <si>
    <t>KR 6A 119B 06</t>
  </si>
  <si>
    <t>JUANDSALAZARB@GMAIL.COM</t>
  </si>
  <si>
    <t>CL 2N 16 64</t>
  </si>
  <si>
    <t>COOMEVA</t>
  </si>
  <si>
    <t>JOYSEPE@GMAIL.COM</t>
  </si>
  <si>
    <t>CR 78D BIS NO 41G-46 SUR</t>
  </si>
  <si>
    <t>WARM2007@HOTMAIL.COM</t>
  </si>
  <si>
    <t>CAALE 150 A N 50 - 20 APTO 203</t>
  </si>
  <si>
    <t>ABUSTAMANTE27@GMAIL.COM</t>
  </si>
  <si>
    <t>CR 119 A NO. 23 B 19</t>
  </si>
  <si>
    <t>MEDIMAS</t>
  </si>
  <si>
    <t>JOFFRECASTROOFICIAL@GMAIL.COM</t>
  </si>
  <si>
    <t>MYRIAM OBANDO MARIN</t>
  </si>
  <si>
    <t>273-2025 CPS-AG (132646)</t>
  </si>
  <si>
    <t>PRESTAR LOS SERVICIOS DE APOYO A LA GESTIÓN A LA ALCALDÍA LOCAL DE USAQUÉN, PARA APOYAR LA EJECUCIÓN Y SEGUIMIENTO DE LOS COMPONENTES DE GESTIÓN AMBIENTAL Y SUS COMPONENTES TÉCNICOS DEFINIDOS EN EL PLAN DE DESARROLLO LOCAL 2025-2028</t>
  </si>
  <si>
    <t>Juliana Camila Sáenz García</t>
  </si>
  <si>
    <t>PRESTAR LOS SERVICIOS PROFESIONALES PARA DESAROLLAR LAS ACTIVIDADES DE INSPECCIÓNVIGILANCIA Y CONTROL DEL ÁREA DE GESTIÓN POLICIVA JURIDICA ASI COMO BRINDAR RESPUESTA A LOS DERECHOS DE PETICIÓN Y DEMAS SOLICITUDES QUE SON ALLEGADAS A LA ALCALDÍA LOCAL RELACIONADAS CON EL ÁREA</t>
  </si>
  <si>
    <t>Nicolás García Urdaneta</t>
  </si>
  <si>
    <t xml:space="preserve">275-2025-CPS-P-(131961)	</t>
  </si>
  <si>
    <t>PPRESTAR SERVICIOS PROFESIONALES A LA ALCALDÍA LOCAL DE USAQUÉN PARA GARANTIZAR EL DESARROLLO DE ACTIVIDADES DE PLANEACIÓN EN LAS DIFERENTES ETAPAS DE CONTRATACIÓN PARA LOS DIFERENTES PROCESOS, ENCAMINADOS EN EL MARCO DE LAS ACTIVIDADES, PROGRAMAS Y PROYECTOS DE INVERSIÓN, REALIZANDO LA DEBIDA ARTICULACIÓN, ORIENTACIÓN Y SEGUIMIENTO AL PLAN DE DESARROLLO LOCAL, ASÍ COMO LA EJECUCIÓN DE ACTIVIDADES RELACIONADAS CON PLANEACIÓN Y CONTRATACIÓN DEL FONDO DE DESARROLLO LOCAL</t>
  </si>
  <si>
    <t>JAIME ALONSO CHAVES PUERTO</t>
  </si>
  <si>
    <t>276-2025 CPS-AG (130690)</t>
  </si>
  <si>
    <t xml:space="preserve">PAOLA ANDREA URUEÑA	</t>
  </si>
  <si>
    <t xml:space="preserve">277-2025 CPS-P(132699)	</t>
  </si>
  <si>
    <t xml:space="preserve">carlos javier florez aguilera	</t>
  </si>
  <si>
    <t xml:space="preserve">278-2025-CPS-AG-(132792)	</t>
  </si>
  <si>
    <t xml:space="preserve">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	</t>
  </si>
  <si>
    <t xml:space="preserve">JHON JAIR CABANZO NARVAEZ	</t>
  </si>
  <si>
    <t xml:space="preserve">279-2025 CPS-AG (132005)	</t>
  </si>
  <si>
    <t xml:space="preserve">PRESTAR LOS SERVICIOS DE APOYO A LA GESTIÓN A LA ALCALDÍA LOCAL DE USAQUÉN, EN LAS DIFERENTES ACTIVIDADES OPERATIVAS Y ADMINISTRATIVAS EN EL MARCO DE LOS PROYECTOS CULTURALES DE LA LOCALIDAD DE USAQUÉN EN VIRTUD DEL PLAN DE DESARROLLO LOCAL. de acuerdo con lo contemplado en el(los) proyecto(s) 2655 --- USAQUÉN CULTURAL, ARTÍSTICA Y PATRIMONIAL.	</t>
  </si>
  <si>
    <t xml:space="preserve">Laury Valentina Garzon Latorre	</t>
  </si>
  <si>
    <t xml:space="preserve">280-2025-CPS-AG- (132762)	</t>
  </si>
  <si>
    <t xml:space="preserve">PRESTAR SERVICIOS DE APOYO TÉCNICO PARA LA GESTIÓN DE LA JUNTA ADMINISTRADORA LOCAL DE USAQUÉN PARA EL DESARROLLO DE LAS ACTIVIDADES ADMINISTRATIVAS Y OPERATIVAS REQUERIDAS PARA EL NORMAL FUNCIONAMIENTO DE LA CORPORACIÓN de acuerdo con lo contemplado en el(los) proyecto(s) 2662 --- AVANZANDO EN EL FORTALECIMIENTO LOCAL DE USAQUÉN.	</t>
  </si>
  <si>
    <t xml:space="preserve">LUIS HERNADNO VASQUEZ CALVO	</t>
  </si>
  <si>
    <t xml:space="preserve">281-2025-CPS- AG-(126798)	</t>
  </si>
  <si>
    <t xml:space="preserve">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	</t>
  </si>
  <si>
    <t xml:space="preserve">282-2025 CPS-P (132763)	</t>
  </si>
  <si>
    <t xml:space="preserve">Katherine Cardenas Rodriguez	</t>
  </si>
  <si>
    <t xml:space="preserve">PRESTAR LOS SERVICIOS PROFESIONALES PARA APOYAR LOS PROCESOS JURIDICOS PARA LA GESTION DE LA JUNTA ADMINISTRADORA LOCAL DE USAQUEN ASI COMO EL DESARROLLO DE LAS ACTIVIDADES REQUERIDAS QUE PUEDAN GARANTIZAR EL NORMAL FUNCIONAMIENTO DE LA CORPORACION	</t>
  </si>
  <si>
    <t xml:space="preserve">283-2025 CPS-P (133017)	</t>
  </si>
  <si>
    <t xml:space="preserve">TATIANA MARGARITA BUSTILLO BENITO REVOLLO	</t>
  </si>
  <si>
    <t xml:space="preserve">"PRESTAR SERVICIOS PROFESIONALES PARA LA FORMULACIÓN Y EJECUCIÓN DE ESTRATEGIAS DE COMUNICACIÓN INTERNA Y EXTERNA, DIRIGIDAS A LA DIVULGACIÓN DE LOS PROGRAMAS, PROYECTOS Y ACTIVIDADES DE LA ALCALDÍA LOCAL DE USAQUÉN.".	</t>
  </si>
  <si>
    <t>PRESTAR LOS SERVICIOS PROFESIONALES ESPECIALIZADOS PARA FORTALECER LA GARANTÍA DE LOS DERECHOS DE LAS MUJERES Y LA EQUIDAD DE GÉNERO EN LA LOCALIDAD, MEDIANTE LA IMPLEMENTACIÓN DE LA POLÍTICA PÚBLICA DE MUJERES Y EQUIDAD DE GÉNERO (PPMYEG) Y SU ARTICULACIÓN CON EL SISTEMA DISTRITAL DE CUIDADO.</t>
  </si>
  <si>
    <t xml:space="preserve">284-2025 CPS-P (132848)	</t>
  </si>
  <si>
    <t xml:space="preserve">Sebastián Ubaque Mozo	</t>
  </si>
  <si>
    <t xml:space="preserve">"PRESTAR LOS SERVICIOS PROFESIONALES PARA REALIZAR LAS ACCIONES DE RELACIONAMIENTO INTERINSTITUCIONAL CON LOS ACTORES DISTRITALES Y LOCALES, Y CON LA JUNTA ADMINISTRADORA LOCAL."	</t>
  </si>
  <si>
    <t xml:space="preserve">285-2025-CPS-P-(130611)	</t>
  </si>
  <si>
    <t xml:space="preserve">MONICA LOPEZ LOPEZ	</t>
  </si>
  <si>
    <t>MONICA LORENA CRUZ PINTO</t>
  </si>
  <si>
    <t>ANDRES CAMILO REYNOSA CARRERO</t>
  </si>
  <si>
    <t>nicogarcia200037@gmailcom</t>
  </si>
  <si>
    <t>KR 28 72 70</t>
  </si>
  <si>
    <t xml:space="preserve">chavespuerto@gmailcom </t>
  </si>
  <si>
    <t>Cra 6a No 119B-05</t>
  </si>
  <si>
    <t>carlosjavierflorezaguilera@gmailcom</t>
  </si>
  <si>
    <t>Carrera 80  #70-47</t>
  </si>
  <si>
    <t>valengarzon098@gmailcom</t>
  </si>
  <si>
    <t>KR 18 A 162 05</t>
  </si>
  <si>
    <t>HAROLD MOLANO</t>
  </si>
  <si>
    <t>INGRID STEFANIE SIERRA NIETO</t>
  </si>
  <si>
    <t>ADRIANA MARIA UMBARILLA CASTILLO</t>
  </si>
  <si>
    <t>LIDA TERESITA HERRERA SALAZAR</t>
  </si>
  <si>
    <t>286-2025--CPS-P-(132852)</t>
  </si>
  <si>
    <t>287-2025 CPS-P-(128698)</t>
  </si>
  <si>
    <t>288-2025 CPS-AG (132604)</t>
  </si>
  <si>
    <t>289-2025-CPS-P-(133105)</t>
  </si>
  <si>
    <t>290-2025-CPS-P-(131997)</t>
  </si>
  <si>
    <t>291-2025 CPS AG (132721)</t>
  </si>
  <si>
    <t>292-2025 CPS-AG (131174)</t>
  </si>
  <si>
    <t>294-2025-CPS-AG-(131960)</t>
  </si>
  <si>
    <t>Martha Cecilia Estrada Bonnet</t>
  </si>
  <si>
    <t>RAFAEL CORONEL AVENDAÑO</t>
  </si>
  <si>
    <t>EDGAR ALBERTO PEREIRA AGUILERA</t>
  </si>
  <si>
    <t>JULIANA VARELA ARBOLEDA</t>
  </si>
  <si>
    <t>ANGEL MARIA NORIEGA GOMEZ</t>
  </si>
  <si>
    <t>JENNY ANDREA PINEDA GARCIA</t>
  </si>
  <si>
    <t>Juan Sebastian Pinilla  Moreno</t>
  </si>
  <si>
    <t>https://community.secop.gov.co/Public/Tendering/OpportunityDetail/Index?noticeUID=CO1.NTC.8088011&amp;isFromPublicArea=True&amp;isModal=true&amp;asPopupView=true</t>
  </si>
  <si>
    <t>https://community.secop.gov.co/Public/Tendering/OpportunityDetail/Index?noticeUID=CO1.NTC.8087091&amp;isFromPublicArea=True&amp;isModal=true&amp;asPopupView=true</t>
  </si>
  <si>
    <t>https://community.secop.gov.co/Public/Tendering/OpportunityDetail/Index?noticeUID=CO1.NTC.7960518&amp;isFromPublicArea=True&amp;isModal=true&amp;asPopupView=true</t>
  </si>
  <si>
    <t>https://community.secop.gov.co/Public/Tendering/OpportunityDetail/Index?noticeUID=CO1.NTC.8124546&amp;isFromPublicArea=True&amp;isModal=true&amp;asPopupView=true</t>
  </si>
  <si>
    <t>https://community.secop.gov.co/Public/Tendering/OpportunityDetail/Index?noticeUID=CO1.NTC.8146923&amp;isFromPublicArea=True&amp;isModal=true&amp;asPopupView=true</t>
  </si>
  <si>
    <t>https://community.secop.gov.co/Public/Tendering/OpportunityDetail/Index?noticeUID=CO1.NTC.8148659&amp;isFromPublicArea=True&amp;isModal=true&amp;asPopupView=true</t>
  </si>
  <si>
    <t>https://community.secop.gov.co/Public/Tendering/OpportunityDetail/Index?noticeUID=CO1.NTC.8150841&amp;isFromPublicArea=True&amp;isModal=true&amp;asPopupView=true</t>
  </si>
  <si>
    <t>https://community.secop.gov.co/Public/Tendering/OpportunityDetail/Index?noticeUID=CO1.NTC.8150832&amp;isFromPublicArea=True&amp;isModal=true&amp;asPopupView=true</t>
  </si>
  <si>
    <t>https://community.secop.gov.co/Public/Tendering/OpportunityDetail/Index?noticeUID=CO1.NTC.8150777&amp;isFromPublicArea=True&amp;isModal=true&amp;asPopupView=true</t>
  </si>
  <si>
    <t>https://community.secop.gov.co/Public/Tendering/OpportunityDetail/Index?noticeUID=CO1.NTC.8152217&amp;isFromPublicArea=True&amp;isModal=true&amp;asPopupView=true</t>
  </si>
  <si>
    <t>https://community.secop.gov.co/Public/Tendering/OpportunityDetail/Index?noticeUID=CO1.NTC.8150594&amp;isFromPublicArea=True&amp;isModal=true&amp;asPopupView=true</t>
  </si>
  <si>
    <t>https://community.secop.gov.co/Public/Tendering/OpportunityDetail/Index?noticeUID=CO1.NTC.8151849&amp;isFromPublicArea=True&amp;isModal=true&amp;asPopupView=true</t>
  </si>
  <si>
    <t>https://community.secop.gov.co/Public/Tendering/ContractNoticeManagement/Index?currentLanguage=es-CO&amp;Page=login&amp;Country=CO&amp;SkinName=CCE</t>
  </si>
  <si>
    <t>https://community.secop.gov.co/Public/Tendering/OpportunityDetail/Index?noticeUID=CO1.NTC.8163537&amp;isFromPublicArea=True&amp;isModal=true&amp;asPopupView=true</t>
  </si>
  <si>
    <t>CO1.PCCNTR.7800353</t>
  </si>
  <si>
    <t>CO1.PCCNTR.7795412</t>
  </si>
  <si>
    <t>CO1.PCCNTR.7794402</t>
  </si>
  <si>
    <t>CO1.PCCNTR.7794505</t>
  </si>
  <si>
    <t>CO1.PCCNTR.7795214</t>
  </si>
  <si>
    <t>CO1.PCCNTR.7795107</t>
  </si>
  <si>
    <t>CO1.PCCNTR.7795109</t>
  </si>
  <si>
    <t>CO1.PCCNTR.7797424</t>
  </si>
  <si>
    <t>CO1.PCCNTR.7807802</t>
  </si>
  <si>
    <t>CO1.PCCNTR.7807180</t>
  </si>
  <si>
    <t>CO1.PCCNTR.7840905</t>
  </si>
  <si>
    <t>CO1.PCCNTR.7807071</t>
  </si>
  <si>
    <t>CO1.PCCNTR.7810409</t>
  </si>
  <si>
    <t>CO1.PCCNTR.7809084</t>
  </si>
  <si>
    <t>CO1.PCCNTR.7817191</t>
  </si>
  <si>
    <t>CO1.PCCNTR.7818115</t>
  </si>
  <si>
    <t>CO1.PCCNTR.7824903</t>
  </si>
  <si>
    <t>CO1.PCCNTR.7830050</t>
  </si>
  <si>
    <t>CO1.PCCNTR.7831550</t>
  </si>
  <si>
    <t>CO1.PCCNTR.7834803</t>
  </si>
  <si>
    <t>CO1.PCCNTR.7835568</t>
  </si>
  <si>
    <t>CO1.PCCNTR.7839230</t>
  </si>
  <si>
    <t>CO1.PCCNTR.7839321</t>
  </si>
  <si>
    <t>CO1.PCCNTR.7839331</t>
  </si>
  <si>
    <t>CO1.PCCNTR.7840403</t>
  </si>
  <si>
    <t>CO1.PCCNTR.7840496</t>
  </si>
  <si>
    <t>CO1.PCCNTR.7846797</t>
  </si>
  <si>
    <t>CO1.PCCNTR.7847325</t>
  </si>
  <si>
    <t>CO1.PCCNTR.7752603</t>
  </si>
  <si>
    <t>CO1.PCCNTR.7869726</t>
  </si>
  <si>
    <t>CO1.PCCNTR.7883719</t>
  </si>
  <si>
    <t>CO1.PCCNTR.7884798</t>
  </si>
  <si>
    <t>CO1.PCCNTR.7887202</t>
  </si>
  <si>
    <t>CO1.PCCNTR.7886945</t>
  </si>
  <si>
    <t>CO1.PCCNTR.7887041</t>
  </si>
  <si>
    <t>CO1.PCCNTR.7887931</t>
  </si>
  <si>
    <t>CO1.PCCNTR.7886929</t>
  </si>
  <si>
    <t>CO1.PCCNTR.7887588</t>
  </si>
  <si>
    <t>CO1.PCCNTR.7896752</t>
  </si>
  <si>
    <t>CO1.PCCNTR.7895613</t>
  </si>
  <si>
    <t>CO1.PCCNTR.7895263</t>
  </si>
  <si>
    <t>CO1.PCCNTR.7897065</t>
  </si>
  <si>
    <t>CO1.PCCNTR.7898589</t>
  </si>
  <si>
    <t>CO1.PCCNTR.7904816</t>
  </si>
  <si>
    <t>CO1.PCCNTR.7904135</t>
  </si>
  <si>
    <t>CO1.PCCNTR.7904197</t>
  </si>
  <si>
    <t>CO1.PCCNTR.7908805</t>
  </si>
  <si>
    <t>castrocintia2020@gmailcom</t>
  </si>
  <si>
    <t>calle 146 # 7F 80</t>
  </si>
  <si>
    <t>RAFOCOR@HOTMAILCOM</t>
  </si>
  <si>
    <t>Cll 66 # 76-59</t>
  </si>
  <si>
    <t>ANGELMARIANORIEGA1940@GMAILCOM</t>
  </si>
  <si>
    <t>TRV 17M # 64C-13 SUR</t>
  </si>
  <si>
    <t>AVENIDA 1 DE MAYO NO. 1 - 40 SUR</t>
  </si>
  <si>
    <t>MIYI0104@HOTMAIL.COM</t>
  </si>
  <si>
    <t>SAENZGARCIAJULIANACAMILA@GMAIL.COM</t>
  </si>
  <si>
    <t>CALLE 147 7G 52 EDIFICIO SCALA 28</t>
  </si>
  <si>
    <t>PAOLAURUENA55@GMAIL.COM</t>
  </si>
  <si>
    <t>CALLE 44C NO. 45-53</t>
  </si>
  <si>
    <t>PRODUCCIONES357@GMAIL.COM</t>
  </si>
  <si>
    <t>LUISVASQUEZ0519@HOTMAIL.COM</t>
  </si>
  <si>
    <t>CL 128 7D 38</t>
  </si>
  <si>
    <t>KATHERINE.CARDENASR@HOTMAIL.COM</t>
  </si>
  <si>
    <t>CL 12C BIS 149A 28</t>
  </si>
  <si>
    <t>TATIANABUSTILLO@GMAIL.COM</t>
  </si>
  <si>
    <t>CRA 21 # 146   29</t>
  </si>
  <si>
    <t>UBAQUEMOZO@GMAIL.COM</t>
  </si>
  <si>
    <t>KR 97 NO24B 86</t>
  </si>
  <si>
    <t>MONICA.LOPEZ.LOPEZ6565@GMAIL.COM</t>
  </si>
  <si>
    <t>KR  68G 9C 51</t>
  </si>
  <si>
    <t>MARTHAESTRADA1999@GAMIL.COM</t>
  </si>
  <si>
    <t>CL 80A 6 21 AP 801</t>
  </si>
  <si>
    <t>EPA.PERSONAL@HOTMAIL.COM</t>
  </si>
  <si>
    <t>CARRERA 118 NO 86  20</t>
  </si>
  <si>
    <t>VARELA.JULIANA13@GMAIL.COM</t>
  </si>
  <si>
    <t>CLL 22 NO 6-27</t>
  </si>
  <si>
    <t>ANDREAPINE2387@HOTMAIL.COM</t>
  </si>
  <si>
    <t>CL 32 SUR 23 62</t>
  </si>
  <si>
    <t>JUANPINILLA2003@OUTLOOK.COM</t>
  </si>
  <si>
    <t>KR 103 A 131 A 61, CASA</t>
  </si>
  <si>
    <t xml:space="preserve">132647	</t>
  </si>
  <si>
    <t>FDLUSA-CI-006-2025</t>
  </si>
  <si>
    <t>FDLUSA-CTO-009-2025</t>
  </si>
  <si>
    <t>259-2025</t>
  </si>
  <si>
    <t>Selección abreviada subasta inversa</t>
  </si>
  <si>
    <t>Mínima cuantía</t>
  </si>
  <si>
    <t>Contratación Directa (con ofertas)</t>
  </si>
  <si>
    <t>AUNAR	ESFUERZOS	TÉCNICOS; ADMINISTRATIVOS; LOGÍSTICOS Y FINANCIEROS ENTRE LA ALCALDÍA LOCAL DE USAQUÉN Y LA ORQUESTA FILARMÓNICA DE BOGOTÁ PARA LA CONTINUIDAD Y DESARROLLO DEL CENTRO FILARMÓNICO LOCAL; COMO UN ESPACIO PARA EL PROCESO DE FORMACIÓN MUSICAL IMPLEMENTADO POR LA ORQUESTA FILARMÓNICA DE B</t>
  </si>
  <si>
    <t>PRESTAR EL SERVICIO INTEGRAL DE VIGILANCIA Y SEGURIDAD PRIVADA PERMANENTE CON MEDIO HUMANO; CON ARMA Y MEDIOS TECNOLÓGICOS PARA TODOS LOS BIENES MUEBLES E INMUEBLES DE PROPIEDAD DE LA ALCALDÍA LOCAL DE USAQUEN - FONDO DE DESARROLLO LOCAL DE USAQUEN - FDLUSA Y DE LAS QUE LEGALMENTE SEA O LLEGARE A SE</t>
  </si>
  <si>
    <t>PRESTAR LOS SERVICIOS LOGÍSTICOS PARA LA RENDICIÓN DE CUENTAS DEL AÑO 2024; EN EL MARCO DEL PROYECTO AVANZANDO EN EL FORTALECIMIENTO LOCAL DE USAQUÉN</t>
  </si>
  <si>
    <t>CONTRATAR UNA PÓLIZA COLECTIVA DE SEGURO DE VIDA PARA LOS EDILES DE LA JUNTA ADMINISTRADORA LOCAL DEL FONDO DE DESARROLLO LOCAL DE USAQUÉN</t>
  </si>
  <si>
    <t>Aunar esfuerzos y recursos técnicos; administrativos; jurídicos; financieros y humanos entre el Fondo de Desarrollo Local de Usaquén y la Agencia Atenea; para promover el acceso y la permanencia de los jóvenes de la ciudad de Bogotá a los Programas de Educación Posmedia</t>
  </si>
  <si>
    <t>ARRENDAMIENTO DEL INMUEBLE UBICADO EN CALLE 161 A # 7F - 69 DE LA CIUDAD DE BOGOTÁ; BARRIO SAN CRISTÓBAL (USAQUÉN); PARA EL FUNCIONAMIENTO INSTITUCIONAL DE LA ALCALDIA LOCAL DE USAQUEN</t>
  </si>
  <si>
    <t>PRESTAR LOS SERVICIOS DE DISTRIBUCION Y TRAMITE DE COMUNICACIONES OFICIALES EXTERNAS ENVIADAS; EN FORMA PERSONALIZADA Y/ O INMEDIATA; ASI COMO LOS SERVICIOS DE CORREO EN SUS DIFERENTES MODALIDADES; DE ACUERDO CON LAS NECESIDADES DEL SERVICIO Y LOS REQUERIMIENTOS DE LA ALCALDIA LOCAL DE USAQUEN; EN E</t>
  </si>
  <si>
    <t>PRESTACIÓN DEL SERVICIO INTEGRAL DE MANTENIMIENTO PREVENTIVO Y/O CORRECTIVO DEL PARQUE AUTOMOTOR DE PROPIEDAD DEL FONDO DE DESARROLLO LOCAL DE USAQUÉN; INCLUIDO EL SUMINISTRO DE REPUESTOS E INSUMOS QUE CUBRAN TODOS LOS ASPECTOS TÉCNICOS; MECÁNICOS Y ELÉCTRICOS PARA EL CORRECTO FUNCIONAMIENTO Y OPTIM</t>
  </si>
  <si>
    <t>1,094,252,166</t>
  </si>
  <si>
    <t>7,050,750</t>
  </si>
  <si>
    <t>13,070,644</t>
  </si>
  <si>
    <t>4,142,000,000</t>
  </si>
  <si>
    <t>99,960,000</t>
  </si>
  <si>
    <t>150,000,000</t>
  </si>
  <si>
    <t>35,000,000</t>
  </si>
  <si>
    <t>294 Dia(s)</t>
  </si>
  <si>
    <t>230 Dia(s)</t>
  </si>
  <si>
    <t>1 Mes(es)</t>
  </si>
  <si>
    <t>395 Dia(s)</t>
  </si>
  <si>
    <t>7 Año(s)</t>
  </si>
  <si>
    <t>10 Mes(es)</t>
  </si>
  <si>
    <t>NOMBRE</t>
  </si>
  <si>
    <t>MEGASEGURIDAD  LTDA</t>
  </si>
  <si>
    <t>AGENCIA DISTRITAL PARA LA EDUCACIÓN SUPERIOR, LA CIENCIA Y LA TECNOLOGÍA, ATENEA</t>
  </si>
  <si>
    <t>KAJA INMOBILIARIA LTDA</t>
  </si>
  <si>
    <t>SERVICIOS POSTALES NACIONALES S.A.S</t>
  </si>
  <si>
    <t>295-2025-CPS-AG-(130824)</t>
  </si>
  <si>
    <t>296-2025 CPS-AG (132982)</t>
  </si>
  <si>
    <t>297-2025 CPS P (133379)</t>
  </si>
  <si>
    <t>298-2025 CPS-P (133205)</t>
  </si>
  <si>
    <t>Ivan Fabian Sierra Hoyos</t>
  </si>
  <si>
    <t>Fernando Perdomo Giorgi</t>
  </si>
  <si>
    <t>Érika Yiseth Hernández Vásquez</t>
  </si>
  <si>
    <t>CO1.BDOS.8174168</t>
  </si>
  <si>
    <t>CO1.BDOS.8182626</t>
  </si>
  <si>
    <t>CO1.BDOS.8183899</t>
  </si>
  <si>
    <t>CO1.BDOS.8191241</t>
  </si>
  <si>
    <t>CO1.PCCNTR.7927195</t>
  </si>
  <si>
    <t>CO1.PCCNTR.7928715</t>
  </si>
  <si>
    <t>CO1.PCCNTR.7924755</t>
  </si>
  <si>
    <t>CO1.PCCNTR.7932668</t>
  </si>
  <si>
    <t>PRESTAR LOS SERVICIOS DE APOYO A LA GESTIÓN DE LA ALCALDÍA LOCAL EN EL DESARROLLO DE ESTRATEGIAS DE SEGURIDAD Y CONVIVENCIA; ACOMPAÑAMIENTO A LA CIUDADANÍA; SOPORTE LOGÍSTICO Y DIFUSIÓN DE LAS ACTIVIDADES PROGRAMADAS</t>
  </si>
  <si>
    <t>PRESTAR SUS SERVICIOS DE APOYO A LA GESTIÓN A LA ALCALDÍA LOCAL DE USAQUEN EN LOS PROCESOS DE ENTRADA Y SALIDA DE
CORRESPONDENCIA; EJECUTANDO LOS PROCESOS ADMINISTRATIVOS DE LA  ENTIDAD PARA SU CONTROL Y VERIFICACIÓN</t>
  </si>
  <si>
    <t>PRESTAR SERVICIOS PROFESIONALES ESPECIALIZADOS A LA ALCALDÍA LOCAL DE USAQUÉN; PARA REALIZAR LA REVISIÓN JURÍDICA DE LOS DOCUMENTOS NECESARIOS PARA ADELANTAR LOS PROCESOS CONTRACTUALES QUE SE
REQUIERAN EN EL FONDO DE DESARROLLO LOCAL; EN ACATAMIENTO DE LOS FINES DE LA GESTIÓN INSTITUCIONAL LOCAL</t>
  </si>
  <si>
    <t>PRESTAR LOS SERVICIOS PROFESIONALES A LA ALCALDIA LOCAL DE USAQUEN EN LOS PROYECTOS DE INFRAESTRUCTURA ENFOCADOS AL SECTOR MOVILIDAD; MEDIANTE LA REALIZACION DE PROCESOS TECNICOS Y DE ATENCION A LA CIUDADANIA RELACIONADOS CON ESPACIO PUBLICO DE ACUERDO CON LO CONTEMPLADO EN EL (LOS) PROYECTO (S) 263</t>
  </si>
  <si>
    <t>PRESTAR LOS SERVICIOS PROFESIONALES AL AREA DE GESTIÓN POLICIVA DE LA ALCALDÍA LOCAL DE USAQUEN, EN LA REALIZACIÓN DE LOS TRÁMITES INSTITUCIONALES RELACIONADOS CON EL RÉGIMEN DE PROPIEDAD HORIZONTAL. de acuerdo con lo contemplado en el(los proyecto(s 2662 --- AVANZANDO EN EL FORTALECIMIENTO LOCAL DE USAQUÉN</t>
  </si>
  <si>
    <t>PRESTAR LOS SERVICIOS PROFESIONALES PARA LA OPERACIÓN, EJECUCION, SEGUIMIENTO Y CUMPLIMIENTO DE LOS PROCESOS OPERATIVOS Y PROGRAMATICOS PARA LOS PROYECTOS: 2555 USAQUÉN AVANZA EN INCLUSIÓN Y OPORTUNIDADES de acuerdo con lo contemplado en el(los proyecto(s 2555 --- USAQUÉN AVANZA EN INCLUSIÓN Y OPORTUNIDADES</t>
  </si>
  <si>
    <t>PRESTAR LOS SERVICIOS PROFESIONALES ESPECIALIZADOS A LA ALCALDÍA LOCAL DE USAQUÉN, ESTRUCTURANDO LAS ACTIVIDADES Y TRÁMITES ADMINISTRATIVOS REFERENTES A LA PLANEACIÓN Y SEGUIMIENTO A LA EJECUCIÓN PRESUPUESTAL PARA EL NORMAL FUNCIONAMIENTO DEL FDL de acuerdo con lo contemplado en el(los proyecto(s 2662 --- AVANZANDO EN EL FORTALECIMIENTO LOCAL DE USAQUÉN</t>
  </si>
  <si>
    <t>PRESTAR LOS SERVICIOS PROFESIONALES DE ORIENTACIÓN JURÍDICA Y REVISIÓN DE LOS ACTOS ADMINISTRATIVOS, IMPULSOS Y DEMÁS DOCUMENTOS PROYECTADOS POR LOS ABOGADOS DEL ÁREA DE GESTIÓN POLICIVA JURÍDICA; REALIZAR LOS TRÁMITES JURÍDICOS QUE SURJAN EN LOS EXPEDIENTES ORIGINADOS POR LAS ACTUACIONES ADMINISTRATIVAS QUE CURSAN EN LA ALCALDÍA LOCAL DE USAQUEN, CONFORME LAS NECESIDADES DEL ÁREA de acuerdo con lo contemplado en el(los proyecto(s 2662 --- AVANZANDO EN EL FORTALECIMIENTO LOCAL DE USAQUÉN</t>
  </si>
  <si>
    <t>APOYAR TÉCNICAMENTE A LOS RESPONSABLES E INTEGRANTES DE LOS PROCESOS EN LA IMPLEMENTACIÓN DE HERRAMIENTAS DE GESTIÓN, SIGUIENDO LOS LINEAMIENTOS METODOLÓGICOS ESTABLECIDOS POR LA OFICINA ASESORA DE PLANEACIÓN DE LA SECRETARÍA DISTRITAL DE GOBIERNO de acuerdo con lo contemplado en el(los proyecto(s 2662 --- AVANZANDO EN EL FORTALECIMIENTO LOCAL DE USAQUÉN.</t>
  </si>
  <si>
    <t>PRESTAR LOS SERVICIOS PROFESIONALES EN LA GESTIÓN DE PROCESOS Y TRAMITES ADMINISTRATIVOS RELACIONADOS A LA GESTIÓN DEL PRESUPUESTO DEL FONDO DE DESARROLLO LOCAL DE USAQUÉN, NECESARIOS PARA EL NORMAL FUNCIONAMIENTO. de acuerdo con lo contemplado en el(los proyecto(s 2662 --- AVANZANDO EN EL FORTALECIMIENTO LOCAL DE USAQUÉN.</t>
  </si>
  <si>
    <t>PRESTAR LOS SERVICIOS PROFESIONALES ESPECIALIZADOS PARA REALIZAR EL SEGUIMIENTO Y EJECUCIÓN A LOS PROCESOS DE GESTIÓN DEL PRESUPUESTO DISTRITAL LOCAL A CARGO DEL FONDO DE DESARROLLO LOCAL DE USAQUÉN de acuerdo con lo contemplado en el(los proyecto(s 2662 --- AVANZANDO EN EL FORTALECIMIENTO LOCAL DE USAQUÉN.</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</si>
  <si>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2602 --- FORTALECIENDO LAS CAPACIDADES Y LA TECNOLOGÍA PARA LA SEGURIDAD DE USAQUEN</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</si>
  <si>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 de acuerdo con lo contemplado en el(los proyecto(s 2662 --- AVANZANDO EN EL FORTALECIMIENTO LOCAL</t>
  </si>
  <si>
    <t>PRESTAR LOS SERVICIOS ESPECIALIZADOS A LA ALCALDIA LOCAL DE USAQUEN EN EL ACOMPAÑAMIENTO TÉCNICO DE LOS ASUNTOS RELACIONADOS CON INFRAESTRUCTURA DE LA ALCALDÍA LOCAL DE USAQUÉN, MEDIANTE LA REALIZACIÓN DE PROCESOS TÉCNICOS Y DE ATENCIÓN A LA CIUDADANÍA CON EL FIN PROPICIAR LA TRANSFORMACIÓN DE LOS ENTORNOS de acuerdo con lo contemplado en el(los proyecto(s 2639 --- MOVILIDAD INCLUYENTE PARA TODOS</t>
  </si>
  <si>
    <t>PRESTAR LOS SERVICIOS DE APOYO A LA GESTIÓN DE LA ALCALDIA LOCAL EN EL DESARROLLO DE ESTRATEGIAS DE SEGURIDAD Y CONVIVENCIA, ACOMPAÑAMIENTO A LA CIUDADANIA, SOPORTE LOGÍSTICO Y DIFUSIÓN DE LAS ACTIVIDADES PROGRAMADAS DE ACUERDO CON LO CONTEMPLADO EN EL (LOS PROYECTO (S 2602 ----- FORTALECIENDO LAS CAPACIDADES Y LA TECNOLOGÍA PARA LA SEGURIDAD DE USAQUEN.</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</si>
  <si>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de acuerdo con lo contemplado en el(los proyecto(s 2662 --- AVANZANDO EN EL FORTALECIMIENTO LOCAL DE USAQUÉN</t>
  </si>
  <si>
    <t>PRESTAR SERVICIOS PROFESIONALES PARA ACOMPAÑAR LA IMPLEMENTACIÓN DE ESTRATEGIAS DE SEGUIMIENTO Y PERMANENCIA DE LOS BENEFICIARIOS DE LOS PROYECTOS EDUCATIVOS, ASÍ COMO LLEVAR A CABO ACTIVIDADES DE ORIENTACIÓN SOCIOOCUPACIONAL EN EL MARCO DEL PROYECTO DE INVERSIÓN EN EDUCACIÓN SUPERIOR DE LA LOCALIDAD DE USAQUÉN, CON EL PROPÓSITO DE ALCANZAR LAS METAS DEFINIDAS EN EL PLAN DE DESARROLLO LOCAL (PDL</t>
  </si>
  <si>
    <t>PRESTAR LOS SERVICIOS DE APOYO ADMINISTRATIVO Y LOGÍSTICO A LA GESTION DE LA ALCALDÍA LOCAL DE USAQUÉN REALIZANDO SEGUIMIENTO DE LOS PROCESOS Y PROGRAMAS DEL PROYECTO 2591 POR UNA USAQUÉN MÁS PRODUCTIVA Y CON OPORTUNIDADES de acuerdo con lo contemplado en el(los proyecto(s 2591 --- POR UNA USAQUÉN MÁS PRODUCTIVA Y CON OPORTUNIDADES.</t>
  </si>
  <si>
    <t>PRESTAR SERVICIOS DE APOYO TÉCNICO PARA LA GESTIÓN DE LA JUNT ADMINISTRADORA LOCAL DE USAQUÉN PARA EL DESARROLLO DE LAS ACTIVIDADES ADMINISTRATIVAS Y OPERATIVAS REQUERIDAS PARA EL NORMAL FUNCIONAMIENTO DE LA CORPORACIÓN de acuerdo con lo contemplado en el(los proyecto(s 2561 --- USAQUEN CAMINA HACIA LA DEMOCRACIA CERCANA Y LA PARTICIPACIÓN ACTIVA</t>
  </si>
  <si>
    <t>PRESTAR LOS SERVICIOS DE APOYO A LA GESTIÓN DE LA ALCALDÍA LOCAL EN EL DESARROLLO DE ESTRATEGIAS DE SEGURIDAD Y CONVIVENCIA, ACOMPAÑAMIENTO A LA CIUDADANÍA, SOPORTE LOGÍSTICO Y DIFUSIÓN DE LAS ACTIVIDADES PROGRAMADAS DE ACUERDO CON LO CONTEMPLADO EN EL (LOS PROYECTO (S 2602 --- FORTALECIENDO LAS CAPACIDADES Y LA TECNOLOGÍA PARA LA SEGURIDAD DE USAQUEN.</t>
  </si>
  <si>
    <t>PRESTAR LOS SERVICIOS DE APOYO ADMINISTRATIVO A LA GESTION DE LA ALCALDÍA LOCAL DE USAQUÉN REALIZANDO SEGUIMIENTO DE LOS PROCESOS Y PROGRAMAS DEL PROYECTO 2604 ¿ USAQUÉN CAMINA CON TEJIDO EMPRESARIAL URBANO Y RURAL de acuerdo con lo contemplado en el(los proyecto(s 2604 --- USAQUÉN CAMINA CON TEJIDO EMPRESARIAL URBANO Y RURAL .</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</si>
  <si>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 de acuerdo con lo contemplado en el(los proyecto(s 2662 --- AVANZANDO EN EL FORTALECIMIENTO LOCAL DE USAQUEN.</t>
  </si>
  <si>
    <t>COORDINAR, LIDERAR Y ASESORAR LOS PLANES Y ESTRATEGIAS DE COMUNICACIÓN INTERNA Y EXTERNA PARA LA DIVULGACIÓN DE LOS PROGRAMAS, PROYECTOS Y ACTIVIDADES DE LA ALCALDÍA LOCAL de acuerdo con lo contemplado en el(los proyecto(s 2662 -- AVANZANDO EN EL FORTALECIMIENTO LOCAL DE USAQUÉN.</t>
  </si>
  <si>
    <t>180-2025 CPS- P (130688</t>
  </si>
  <si>
    <t>PRESTAR SERVICIOS PROFESIONALES PARA EL DESARROLLO DE ESTRATEGIAS DE PROMOCIÓN DE LOS PROGRAMAS Y PROYECTOS EN EDUCACIÓN, ASÍ COMO ACOMPAÑAR LA EJECUCIÓN Y SEGUIMIENTO DEL PROYECTO DE INVERSIÓN EN EDUCACIÓN SUPERIOR y POSMEDIA DE LA LOCALIDAD DE USAQUÉN, EN ARAS DEL CUMPLIMIENTO DE LAS METAS ESTABLECIDAS EN EL PDL. de acuerdo con lo contemplado en el(los proyecto(s 2445 --- USAQUÉN</t>
  </si>
  <si>
    <t>PRESTAR LOS SERVICIOS DE APOYO A LA GESTIÓN PARA EL INGRESO DE INFORMACIÓN EN EL APLICATIVO SI ACTUA O EN OTROS SISTEMAS DE GESTIÓN, CORRESPONDIENTE A LAS ACTUACIONES ADMINISTRATIVAS DESARROLLADAS EN EL ÁREA DE GESTIÓN POLICIVA DE LA ALCALDÍA LOCAL DE USAQUÉN DE ACUERDO CON LO CONTEMPLADO EN EL (LOS PROYECTO (S 2662 --- AVANZANDO EN EL FORTALECIMIENTO LOCAL DE USAQUEN.</t>
  </si>
  <si>
    <t>PRESTAR LOS SERVICIOS DE APOYO A LA GESTION EN LAS DISTINTAS ETAPAS DE LOS PROCESOS, TRAMITES Y ACTIVIDADES DE INSPECCION, VIGILANCIA Y CONTROL DE COMPETENCIA DEL AREA DE GESTION POLICIVA JURIDICA DE LA ALCALDIA LOCAL DE USAQUEN DE ACUERDO CON LO CONTEMPLADO EN EL (LOS PROYECTO (S 2662 --- AVANZANDO EN EL FORTALECIMIENTO LOCAL DE USAQUEN.</t>
  </si>
  <si>
    <t>PRESTAR LOS SERVICIOS PROFESIONALES PARA DESARROLLAR LAS ACCIONES JURIDICAS NECESARIAS EN LA DEPURACIÓN DE LAS ACTUACIONES ADMINISTRATIVAS QUE CURSAN EN LA ALCALDÍA LOCAL EN EL ÁREA DE GESTIÓN JURIDICO POLICIVA EN MATERIA DE INSPECCIÓN VIGILANCIA Y CONTROL PARA EL CUMPLIMIENTO DE LAS METAS PLANTEADAS EN EL PDL 2025-2028 de acuerdo con lo contemplado en el(los proyecto(s 2662 --- AVANZANDO EN EL FORTALECIMIENTO LOCAL DE USAQUÉN</t>
  </si>
  <si>
    <t>PRESTAR SERVICIOS PROFESIONALES PARA LLEVAR A CABO ACCIONES ORIENTADAS AL SEGUIMIENTO DE LAS ESTRATEGIAS DE LOS PROYECTOS EDUCATIVOS, ASÍ COMO PARA RESPALDAR LAS ACTIVIDADES DE ORIENTACIÓN SOCIOOCUPACIONAL Y DE ACOMPAÑAMIENTO DE LOS PROYECTOS DE INVERSIÓN EN EDUCACIÓN EN LA LOCALIDAD DE USAQUÉN, CONTRIBUYENDO AL LOGRO DE LAS METAS ESTABLECIDAS EN EL PLAN DE DESARROLLO LOCAL (PDL.</t>
  </si>
  <si>
    <t>PRESTAR LOS SERVICIOS PROFESIONALES A LA ALCALDIA LOCAL DE USAQUEN, PARA LOS PROYECTOS AMBIENTALES Y SUS COMPONENTES TECNICOS DEFINIDOS EN EL PLAN DE DESARROLLO LOCAL 2025-2028 DE ACUERDO CON LO CONTEMPLADO EN EL (LOS PROYECTO (S 2652 ------- USAQUEN COMPROMETIDA CON EL MEDIO AMBIENTE.</t>
  </si>
  <si>
    <t>203-2025 CPS-P (132142</t>
  </si>
  <si>
    <t>204-2025 CPS-AG (130857</t>
  </si>
  <si>
    <t>206-2025 CPS-P (131998</t>
  </si>
  <si>
    <t>207-2025-CPS- P-(132140</t>
  </si>
  <si>
    <t>208-2025 CPS-AG (126799</t>
  </si>
  <si>
    <t>209-2025 CPS-P (131991</t>
  </si>
  <si>
    <t>210-2025 CPS AG (130812</t>
  </si>
  <si>
    <t>211-2025 CPS- AG (129857</t>
  </si>
  <si>
    <t>213-2025-CPS-P-(131956</t>
  </si>
  <si>
    <t>214-2025 CPS-P (129855</t>
  </si>
  <si>
    <t>215-2025 CPS-AG (128344</t>
  </si>
  <si>
    <t>216-2025 CPS P (131955</t>
  </si>
  <si>
    <t>217-2025 CPS- AG (131959</t>
  </si>
  <si>
    <t>220-2025 CPS AG (130859</t>
  </si>
  <si>
    <t>221-2025-CPS-AG- (130813</t>
  </si>
  <si>
    <t>222-2025 -CPS-P-(131235</t>
  </si>
  <si>
    <t>223-2025 CPS-AG (130808</t>
  </si>
  <si>
    <t>224-2025 CPS P (130587</t>
  </si>
  <si>
    <t>225-2025 CPS P (130117</t>
  </si>
  <si>
    <t>227-2025 CPS-P (126783</t>
  </si>
  <si>
    <t>228-2025 CPS-AG (130810</t>
  </si>
  <si>
    <t>229-2025 CPS-P (130440</t>
  </si>
  <si>
    <t>6 Mes(es</t>
  </si>
  <si>
    <t>230-2025 CPS-P(130114</t>
  </si>
  <si>
    <t>231-2025 CPS-AG (130963</t>
  </si>
  <si>
    <t>232-2025 CPS P (132244</t>
  </si>
  <si>
    <t>233-2025-CPS-AG-(130856</t>
  </si>
  <si>
    <t>235-2025-CPS-P-(130309</t>
  </si>
  <si>
    <t>236-2025 CPS- AG (127934</t>
  </si>
  <si>
    <t>237-2025 CPS AG (128340</t>
  </si>
  <si>
    <t>238-2025 CPS-AG (128632</t>
  </si>
  <si>
    <t>239-2025 CPS AG (128015</t>
  </si>
  <si>
    <t>240-2025 CPS-P (127180</t>
  </si>
  <si>
    <t>241-2025-CPS-P- (132000</t>
  </si>
  <si>
    <t>242-2025-CPS-P- (132150</t>
  </si>
  <si>
    <t>243-2025 CPS P (131999</t>
  </si>
  <si>
    <t>244-2025-CPS-AG-(132546</t>
  </si>
  <si>
    <t>219-2025- CPS -AG (132034)</t>
  </si>
  <si>
    <t>RADICADO</t>
  </si>
  <si>
    <t/>
  </si>
  <si>
    <t>ARGEMIRO GONZALEZ PINEDA</t>
  </si>
  <si>
    <t>299-2025-CPS-P-(131957)</t>
  </si>
  <si>
    <t>PRESTAR LOS SERVICIOS PROFESIONALES PARA LA OPERACIÓN, SEGUIMIENTO Y CUMPLIMIENTO DE LOS PROCESOS OPERATIVOS Y PROGRAMATICOS PARA EL PROYECTO 2555 USAQUÉN AVANZA EN INCLUSIÓN Y OPORTUNIDADES</t>
  </si>
  <si>
    <t>ifaber897@gmailcom</t>
  </si>
  <si>
    <t xml:space="preserve">CARRERA 98 No 0 - 41 </t>
  </si>
  <si>
    <t>GIORGI.301@GMAIL.COM</t>
  </si>
  <si>
    <t>KR 11BIS 124 66</t>
  </si>
  <si>
    <t>ERYHERNANDEZVA@GMAIL.COM</t>
  </si>
  <si>
    <t>CALLE 5C # 72C 26 APTO 201D</t>
  </si>
  <si>
    <t>LEONARDO MOYA</t>
  </si>
  <si>
    <t>DIANA PATRICIA UREÑA</t>
  </si>
  <si>
    <t>TATIANA BUSTILLO</t>
  </si>
  <si>
    <t>EDWIN OSWALDO PEÑA ROA</t>
  </si>
  <si>
    <t>FREDY GILBERTO BARAHONA DIAZ</t>
  </si>
  <si>
    <t xml:space="preserve"> SEBASTIAN UBAQUE MOZO</t>
  </si>
  <si>
    <t>LAURA VIVIANA MEJIA PINEROS</t>
  </si>
  <si>
    <t>*20255120002473*</t>
  </si>
  <si>
    <t>20255120001793*</t>
  </si>
  <si>
    <t>20255120002103*</t>
  </si>
  <si>
    <t>*20255120002183*</t>
  </si>
  <si>
    <t>*20255120009053*</t>
  </si>
  <si>
    <t>*20255120001933*</t>
  </si>
  <si>
    <t>*20255120002193*</t>
  </si>
  <si>
    <t>ANGELICA DEL PILAR PULIDO</t>
  </si>
  <si>
    <t>JOHANA DEL PILAR CALDERON SANABRIA</t>
  </si>
  <si>
    <t>YULI CUENCA</t>
  </si>
  <si>
    <t>*20255120003173*</t>
  </si>
  <si>
    <t>LUIS CUELLAR</t>
  </si>
  <si>
    <t>*20255120002573*</t>
  </si>
  <si>
    <t>*20255120002583*</t>
  </si>
  <si>
    <t>*20255120003263*</t>
  </si>
  <si>
    <t>*20255120002603*</t>
  </si>
  <si>
    <t>*20255120002683*</t>
  </si>
  <si>
    <t>*20255120002613*</t>
  </si>
  <si>
    <t>*20255120002693*</t>
  </si>
  <si>
    <t>*20255120002853*</t>
  </si>
  <si>
    <t>*20255120003273*</t>
  </si>
  <si>
    <t>*20255120002933*</t>
  </si>
  <si>
    <t>*20255120004563*</t>
  </si>
  <si>
    <t>*20255120009093*</t>
  </si>
  <si>
    <t>ERIKA ALEXANDRA SANCHEZ</t>
  </si>
  <si>
    <t>*20255120003503*</t>
  </si>
  <si>
    <t>*20255120003533*</t>
  </si>
  <si>
    <t>*20255120003763*</t>
  </si>
  <si>
    <t>*20255120008273*</t>
  </si>
  <si>
    <t>*20255120003313*</t>
  </si>
  <si>
    <t>*20255120003773*</t>
  </si>
  <si>
    <t>*20255120003523*</t>
  </si>
  <si>
    <t>*20255120003303*</t>
  </si>
  <si>
    <t>*20255120003383*</t>
  </si>
  <si>
    <t>*20255120003513*</t>
  </si>
  <si>
    <t>HELMER ANDRES BALAGUERA</t>
  </si>
  <si>
    <t>*20255120003293*</t>
  </si>
  <si>
    <t>*20255120003733*</t>
  </si>
  <si>
    <t>*20255120005003*</t>
  </si>
  <si>
    <t>*20255120004993*</t>
  </si>
  <si>
    <t>*20255130083763*</t>
  </si>
  <si>
    <t>EDWIN OSWALDO PEÑA ROA</t>
  </si>
  <si>
    <t>*20255120003953*</t>
  </si>
  <si>
    <t>*20255120003783*</t>
  </si>
  <si>
    <t>*20255120003753*</t>
  </si>
  <si>
    <t>*20255120005983*</t>
  </si>
  <si>
    <t>*20255120006703*</t>
  </si>
  <si>
    <t>*20255120005173*</t>
  </si>
  <si>
    <t>*20255120005103*</t>
  </si>
  <si>
    <t>*20255120003973*</t>
  </si>
  <si>
    <t>*20255120005363*</t>
  </si>
  <si>
    <t>*20255120005153*</t>
  </si>
  <si>
    <t>*20255120005093*</t>
  </si>
  <si>
    <t>*20255120005083*</t>
  </si>
  <si>
    <t>*20255120005223*</t>
  </si>
  <si>
    <t>*20255120003983*</t>
  </si>
  <si>
    <t>LAURA VALENTINA TRIANA PINILLA</t>
  </si>
  <si>
    <t>*20255120005683*</t>
  </si>
  <si>
    <t>*20255120005203*</t>
  </si>
  <si>
    <t>*20255120005563*</t>
  </si>
  <si>
    <t>*20255120005583*</t>
  </si>
  <si>
    <t>*20255120005863*</t>
  </si>
  <si>
    <t>*20255120006153*</t>
  </si>
  <si>
    <t>*20255120004673*</t>
  </si>
  <si>
    <t>*20255120005593*</t>
  </si>
  <si>
    <t>*20255120005893*</t>
  </si>
  <si>
    <t>GUILLERMO FORERO APONTE</t>
  </si>
  <si>
    <t>*20255120004973*</t>
  </si>
  <si>
    <t>*20255120004843*</t>
  </si>
  <si>
    <t>*20255120006053*</t>
  </si>
  <si>
    <t>*20255120005623*</t>
  </si>
  <si>
    <t>*20255120005043*</t>
  </si>
  <si>
    <t>HAROLD RAUL MOLANO CERQUERA</t>
  </si>
  <si>
    <t>*20255120006033*</t>
  </si>
  <si>
    <t>*20255120006593*</t>
  </si>
  <si>
    <t>*20255120005033*</t>
  </si>
  <si>
    <t>*20255120006043*</t>
  </si>
  <si>
    <t>LAURA VIVIANA MEJIA PIÑEROS</t>
  </si>
  <si>
    <t>20255120005553*</t>
  </si>
  <si>
    <t>edison chitiva quintero</t>
  </si>
  <si>
    <t>*20255120007613*</t>
  </si>
  <si>
    <t>CAROLINA CORTES CARRILLO</t>
  </si>
  <si>
    <t>*20255120005373*</t>
  </si>
  <si>
    <t>*20255120005613*</t>
  </si>
  <si>
    <t>*20255120005383*</t>
  </si>
  <si>
    <t>*20255120006183*</t>
  </si>
  <si>
    <t>20255120005533*</t>
  </si>
  <si>
    <t>CRISTIAN LEONARDO GOMEZ LOTERO</t>
  </si>
  <si>
    <t>*20255120006003*</t>
  </si>
  <si>
    <t>JUAN CARLOS GUARÍN FERRER.</t>
  </si>
  <si>
    <t>*20255120006013*</t>
  </si>
  <si>
    <t>20255120006063*</t>
  </si>
  <si>
    <t>*20255120005833*</t>
  </si>
  <si>
    <t>JOSE DANILO TRIANA MONTENEGRO</t>
  </si>
  <si>
    <t>JUAN ALBERTO ARIAS MANJARREZ</t>
  </si>
  <si>
    <t>*20255120008893*</t>
  </si>
  <si>
    <t>*20255130068483*</t>
  </si>
  <si>
    <t>*20255120007923*</t>
  </si>
  <si>
    <t>*20255120007133*</t>
  </si>
  <si>
    <t>*20255120006613*</t>
  </si>
  <si>
    <t>*20255120006313*</t>
  </si>
  <si>
    <t>*20255120007593*</t>
  </si>
  <si>
    <t>*20255120006283*</t>
  </si>
  <si>
    <t>*20255120007973*</t>
  </si>
  <si>
    <t>SERGIO GEOVANNY TOCANCIPA ARIZA</t>
  </si>
  <si>
    <t>*20255130075433*</t>
  </si>
  <si>
    <t>*20255120006293*</t>
  </si>
  <si>
    <t>*20255120006023*</t>
  </si>
  <si>
    <t>*20255120006273*</t>
  </si>
  <si>
    <t>*20255120008903*</t>
  </si>
  <si>
    <t>*20255120008063*</t>
  </si>
  <si>
    <t>*20255120007523*</t>
  </si>
  <si>
    <t>*20255120007483*</t>
  </si>
  <si>
    <t>*20255120007433*</t>
  </si>
  <si>
    <t>*20255120008373*</t>
  </si>
  <si>
    <t>*20255130096673*</t>
  </si>
  <si>
    <t>*20255130076143*</t>
  </si>
  <si>
    <t>*20255130068453*</t>
  </si>
  <si>
    <t>*20255120005663*</t>
  </si>
  <si>
    <t>*20255120007543*</t>
  </si>
  <si>
    <t>*20255120008023*</t>
  </si>
  <si>
    <t>ERIKA ALEXANDRA SANCHEZ DIAZ</t>
  </si>
  <si>
    <t>*20255120007653*</t>
  </si>
  <si>
    <t>*20255120007753*</t>
  </si>
  <si>
    <t>*20255120008553*</t>
  </si>
  <si>
    <t>*20255120008053*</t>
  </si>
  <si>
    <t>*20255120007903*</t>
  </si>
  <si>
    <t>*20255130090883*</t>
  </si>
  <si>
    <t>ANDRÉS GUILLERMO MAESTRE ARAUJO</t>
  </si>
  <si>
    <t>*20255120007153*</t>
  </si>
  <si>
    <t>*20255120009803*</t>
  </si>
  <si>
    <t>LINA MARCELA CÁCERES CASTELLANOS</t>
  </si>
  <si>
    <t>*20255120007393*</t>
  </si>
  <si>
    <t>NICOLAS FABIÁN CALDERON VALBUENA</t>
  </si>
  <si>
    <t>EDGAR MAURICIO GOMEZ MEDINA</t>
  </si>
  <si>
    <t>*20255120007563*</t>
  </si>
  <si>
    <t>ADRIANA MARIA UMBARILA CASTILLO</t>
  </si>
  <si>
    <t>*20255120007603*</t>
  </si>
  <si>
    <t>*20255120007453*</t>
  </si>
  <si>
    <t>*20255120007583*</t>
  </si>
  <si>
    <t>*20255130068473*</t>
  </si>
  <si>
    <t>CIRA MILENA AGUAS ROMERO</t>
  </si>
  <si>
    <t>DIANA CAROLINA CAÑON LOPEZ</t>
  </si>
  <si>
    <t>*20255120009323*</t>
  </si>
  <si>
    <t>*20255120009363*</t>
  </si>
  <si>
    <t>DIANA CAROLINA CAÑÓN LÓPEZ</t>
  </si>
  <si>
    <t>*20255120008333*</t>
  </si>
  <si>
    <t>DIANA CAROLINA SANCHEZ NIÑO</t>
  </si>
  <si>
    <t>*20255120007663*</t>
  </si>
  <si>
    <t>*20255120007513*</t>
  </si>
  <si>
    <t>DIANA PATRICIA GAITAN URUEÑA</t>
  </si>
  <si>
    <t>*20255120007623*</t>
  </si>
  <si>
    <t>*20255120007243*</t>
  </si>
  <si>
    <t>*20255120008383*</t>
  </si>
  <si>
    <t>*20255120009843*</t>
  </si>
  <si>
    <t>*20255120009143*</t>
  </si>
  <si>
    <t>*20255120008563*</t>
  </si>
  <si>
    <t>ANDREA ECHEVERRI FLOREZ</t>
  </si>
  <si>
    <t>*20255130096663*</t>
  </si>
  <si>
    <t>*20255130068463*</t>
  </si>
  <si>
    <t>*20255120007313*</t>
  </si>
  <si>
    <t>ANDREA ECHEVERRI FLÓREZ</t>
  </si>
  <si>
    <t>*20255120008393*</t>
  </si>
  <si>
    <t>*20255130096693*</t>
  </si>
  <si>
    <t>*20255120007673*</t>
  </si>
  <si>
    <t>*20255120007203*</t>
  </si>
  <si>
    <t>*20255120008043*</t>
  </si>
  <si>
    <t>*20255120007143*</t>
  </si>
  <si>
    <t>*20255120007633*</t>
  </si>
  <si>
    <t>GINA MARCELA BARRERA PINILLA</t>
  </si>
  <si>
    <t>*20255120008413*</t>
  </si>
  <si>
    <t>*20255120008403*</t>
  </si>
  <si>
    <t>*20255120008513*</t>
  </si>
  <si>
    <t>*20255120008133*</t>
  </si>
  <si>
    <t>FREDY GILBERTO BARAHONA DÍAZ</t>
  </si>
  <si>
    <t>*20255120009823*</t>
  </si>
  <si>
    <t>*20255120008483*</t>
  </si>
  <si>
    <t>*20255120008803*</t>
  </si>
  <si>
    <t>*20255120009833*</t>
  </si>
  <si>
    <t>*20255120008813*</t>
  </si>
  <si>
    <t>*20255120008593*</t>
  </si>
  <si>
    <t>*20255120009313*</t>
  </si>
  <si>
    <t>ANDREA ECHEVERRY FLORES</t>
  </si>
  <si>
    <t>*20255120009393*</t>
  </si>
  <si>
    <t>*20255120009793*</t>
  </si>
  <si>
    <t>*20255120009043*</t>
  </si>
  <si>
    <t>*20255120009883*</t>
  </si>
  <si>
    <t>SERGIO GEOVANNI TOCANCIPA ARIZA</t>
  </si>
  <si>
    <t>300-2025 CPS-P (130754)</t>
  </si>
  <si>
    <t>VALENTINA ARIZA FLECHAS</t>
  </si>
  <si>
    <t>Aura Ofelia Parrado Torres</t>
  </si>
  <si>
    <t>302-2025-CPS-P-(132959)</t>
  </si>
  <si>
    <t>MARIA VICTORIA MONTOYA F</t>
  </si>
  <si>
    <t>ADEY JELITZHA SANABRIA CASTILLO</t>
  </si>
  <si>
    <t>303-2025-CPS-P-(133279)</t>
  </si>
  <si>
    <t>LIDA DE LOS ANGELES PRIETO</t>
  </si>
  <si>
    <t>304-2025 CPS-AG (130825)</t>
  </si>
  <si>
    <t>305-2025 CPS-P (131578)</t>
  </si>
  <si>
    <t>John William Abril Espitia</t>
  </si>
  <si>
    <t>Marcela Isaza Sarrazola</t>
  </si>
  <si>
    <t>307-2025 CPS-P (131962)</t>
  </si>
  <si>
    <t>FDLUSA-CI-306-2025</t>
  </si>
  <si>
    <t>UNIVERSIDAD PEDAGÓGICA NACIONAL</t>
  </si>
  <si>
    <t>*20255120009993*</t>
  </si>
  <si>
    <t xml:space="preserve">PRESTAR LOS SERVICIOS PROFESIONALES DE CUBRIMIENTO DE LAS ACTIVIDADES, CRONOGRAMAS Y AGENDA DE LA ALCALDIA LOCAL A NIVEL INTERNO Y EXTERNO, ASI COMO LA GENERACION DE CONTENIDOS PERIODISTICOS DE ACUERDO CON LO CONTEMPLADO EN EL (LOS) PROYECTO (S) 2662---AVANZANDO EN EL FORTALECIMIENTO LOCAL DE USAQUEN.	</t>
  </si>
  <si>
    <t xml:space="preserve">Prestar los servicios profesionales a la Alcaldía Local de Usaquén, orientados en la estructuración, documentación, seguimiento y acompañamiento de los procesos en territorio, en el marco de la Línea Estratégica de Bogotaneidad, aplicando enfoques de cambio comportamental y metodologías de investigación social, en concordancia con el Plan de Desarrollo Local vigente. de acuerdo con lo contemplado en el(los) proyecto(s) 2746 --- USAQUEN ABRAZA SU BOGOTANEIDAD.	</t>
  </si>
  <si>
    <t xml:space="preserve">PRESTARLOS SERVICIOS PROFESIONALES PARALAEJECUCION, SEGUIMIENTOYCUMPLIMIENTODELOS PROCESOSOPERATIVOS Y PROGRAMATICOS DE LOS PROYECTOS DE INTEGRACION SOCIAL	</t>
  </si>
  <si>
    <t xml:space="preserve">PRESTAR LOS SERVICIOS PROFESIONALES ADMINISTRATIVOS Y JURÍDICOS A LA ALCALDÍA LOCAL DE USAQUÉN, ORIENTADOS AL ACOMPAÑAMIENTO EN LA ESTRUCTURACIÓN, DOCUMENTACIÓN, SEGUIMIENTO Y ACOMPAÑAMIENTO DE LOS PROCESOS, PROGRAMAS, CONVENIOS Y CONTRATOS QUE SE DESARROLLEN EN EL MARCO DE LA LÍNEA ESTRATÉGICA DE BOGOTANEIDAD, APLICANDO ENFOQUES DE CAMBIO COMPORTAMENTAL Y METODOLOGÍAS DE INVESTIGACIÓN SOCIAL, EN CONCORDANCIA CON EL PLAN DE DESARROLLO LOCAL VIGENTE	</t>
  </si>
  <si>
    <t xml:space="preserve">PRESTAR LOS SERVICIOS DE APOYO A LA GESTION DE LA ALCALDIA LOCAL EN EL DESARROLLO DE ESTRATEGIAS DE SEGURIDAD Y CONVIVENCIA, ACOMPAÑAMIENTO A LA CIUDADANIA, SOPORTE LOGÍSTICO Y DIFUSIÓN DE LAS ACTIVIDADES PROGRAMADAS DE ACUERDO CON LO CONTEMPLADO EN EL (LOS) PROYECTO (S) 2617 --- USAQUEN MEJORA SU ESPACIO PUBLICO.	</t>
  </si>
  <si>
    <t xml:space="preserve">"PRESTAR SERVICIOS PROFESIONALES PARA IMPLEMENTAR ESTRATEGIAS QUE PROMUEVAN EL SEGUIMIENTO Y LA PERMANENCIA DE LOS BENEFICIARIOS EN LOS PROYECTOS EDUCATIVOS, ADEMÁS DE APOYAR LAS ACTIVIDADES DE ORIENTACIÓN SOCIOOCUPACIONAL, EN EL MARCO DEL PROYECTO DE INVERSIÓN EN EDUCACIÓN EN LA LOCALIDAD DE USAQUÉN, CON EL OBJETIVO DE CONTRIBUIR AL LOGRO DE LAS METAS ESTABLECIDAS EN EL PLAN DE DESARROLLO LOCAL".	</t>
  </si>
  <si>
    <t xml:space="preserve">PRESTAR SERVICIOS PROFESIONALES PARA LLEVAR A CABO ACCIONES ORIENTADAS AL DISEÑO E IMPLEMENTACIÓN DE ESTRATEGIAS QUE FOMENTEN EL SEGUIMIENTO Y LA PERMANENCIA DE LOS BENEFICIARIOS DE LOS PROYECTOS EDUCATIVOS, ASÍ COMO PARA RESPALDAR LAS ACTIVIDADES DE ORIENTACIÓN SOCIOOCUPACIONAL DEL PROYECTO DE INVERSIÓN EN EDUCACIÓN SUPERIOR EN LA LOCALIDAD DE USAQUÉN, CONTRIBUYENDO AL LOGRO DE LAS METAS ESTABLECIDAS EN EL PLAN DE DESARROLLO LOCAL (PDL) de acuerdo con lo contemplado en el(los) proyecto(s)	</t>
  </si>
  <si>
    <t>CO1.BDOS.8191681</t>
  </si>
  <si>
    <t>CO1.BDOS.8194117</t>
  </si>
  <si>
    <t>CO1.BDOS.8196721</t>
  </si>
  <si>
    <t>CO1.BDOS.8200605</t>
  </si>
  <si>
    <t>CO1.BDOS.8215421</t>
  </si>
  <si>
    <t>CO1.BDOS.8197247</t>
  </si>
  <si>
    <t>CO1.BDOS.8198647</t>
  </si>
  <si>
    <t>CO1.PCCNTR.7932845</t>
  </si>
  <si>
    <t>CO1.PCCNTR.7932971</t>
  </si>
  <si>
    <t>CO1.PCCNTR.7935064</t>
  </si>
  <si>
    <t>CO1.PCCNTR.7936268</t>
  </si>
  <si>
    <t>CO1.PCCNTR.7949277</t>
  </si>
  <si>
    <t>CO1.PCCNTR.7935176</t>
  </si>
  <si>
    <t>CO1.PCCNTR.7936241</t>
  </si>
  <si>
    <t>https://community.secop.gov.co/Public/Tendering/OpportunityDetail/Index?noticeUID=CO1.NTC.8217676&amp;isFromPublicArea=True&amp;isModal=true&amp;asPopupView=true</t>
  </si>
  <si>
    <t>https://community.secop.gov.co/Public/Tendering/OpportunityDetail/Index?noticeUID=CO1.NTC.8217448&amp;isFromPublicArea=True&amp;isModal=true&amp;asPopupView=true</t>
  </si>
  <si>
    <t>https://community.secop.gov.co/Public/Tendering/OpportunityDetail/Index?noticeUID=CO1.NTC.8220575&amp;isFromPublicArea=True&amp;isModal=true&amp;asPopupView=true</t>
  </si>
  <si>
    <t>https://community.secop.gov.co/Public/Tendering/OpportunityDetail/Index?noticeUID=CO1.NTC.8222709&amp;isFromPublicArea=True&amp;isModal=true&amp;asPopupView=true</t>
  </si>
  <si>
    <t>https://community.secop.gov.co/Public/Tendering/OpportunityDetail/Index?noticeUID=CO1.NTC.8239779&amp;isFromPublicArea=True&amp;isModal=true&amp;asPopupView=true</t>
  </si>
  <si>
    <t>https://community.secop.gov.co/Public/Tendering/OpportunityDetail/Index?noticeUID=CO1.NTC.8220714&amp;isFromPublicArea=True&amp;isModal=true&amp;asPopupView=true</t>
  </si>
  <si>
    <t>https://community.secop.gov.co/Public/Tendering/OpportunityDetail/Index?noticeUID=CO1.NTC.8222347&amp;isFromPublicArea=True&amp;isModal=true&amp;asPopupView=true</t>
  </si>
  <si>
    <t>CO1.PCCNTR.7945602</t>
  </si>
  <si>
    <t>CO1.BDOS.8212444</t>
  </si>
  <si>
    <t>https://community.secop.gov.co/Public/Tendering/OpportunityDetail/Index?noticeUID=CO1.NTC.7988641&amp;isFromPublicArea=True&amp;isModal=true&amp;asPopupView=true</t>
  </si>
  <si>
    <t>https://community.secop.gov.co/Public/Tendering/OpportunityDetail/Index?noticeUID=CO1.NTC.7981252&amp;isFromPublicArea=True&amp;isModal=true&amp;asPopupView=true</t>
  </si>
  <si>
    <t>https://community.secop.gov.co/Public/Tendering/OpportunityDetail/Index?noticeUID=CO1.NTC.8234708&amp;isFromPublicArea=True&amp;isModal=true&amp;asPopupView=true</t>
  </si>
  <si>
    <t xml:space="preserve">argegonza@yahoo.com </t>
  </si>
  <si>
    <t>CARRERA 102 No. 83-60 INT 5 APTO 216</t>
  </si>
  <si>
    <t>valentinaarizaflechas1@gmail.com</t>
  </si>
  <si>
    <t xml:space="preserve">  CALLE 20 4 90</t>
  </si>
  <si>
    <t>aurapato77@gmail.com</t>
  </si>
  <si>
    <t>CL  181  BIS    9  38</t>
  </si>
  <si>
    <t>mariavictoriamontoya8@gmail.com</t>
  </si>
  <si>
    <t>KR  80     7 D  05    CA 9</t>
  </si>
  <si>
    <t>lida.prieto@gmail.com</t>
  </si>
  <si>
    <t xml:space="preserve"> CALLE 6 A No 93-D 67 INT. 9 APTO 501</t>
  </si>
  <si>
    <t>TRANSV 5 C No 127-70</t>
  </si>
  <si>
    <t xml:space="preserve">sanabriaadey@hotmail.com </t>
  </si>
  <si>
    <t>jwabril@gmail.com</t>
  </si>
  <si>
    <t>marcelaisasar@gmail.com</t>
  </si>
  <si>
    <t xml:space="preserve"> Calle 137 # 108A 05</t>
  </si>
  <si>
    <t>300 690 33 77</t>
  </si>
  <si>
    <t>HERNAN VANEGAS OCHOA</t>
  </si>
  <si>
    <t>308-2025-CPS-AG-(133436)</t>
  </si>
  <si>
    <t>MARIA BARINAS</t>
  </si>
  <si>
    <t>309-2025 CPS-AG (132004)</t>
  </si>
  <si>
    <t>Giuseppe Mauricio Bellizzia Gamero</t>
  </si>
  <si>
    <t>310-2025 CPS-AG (130816)</t>
  </si>
  <si>
    <t>CAMILO AUGUSTO GONZALEZ RODRIGUEZ</t>
  </si>
  <si>
    <t>311-2025 CPS-P (132146)</t>
  </si>
  <si>
    <t>OLGA LIGIA MORA RODRIGUEZ</t>
  </si>
  <si>
    <t>312-2025 CPS AG ( 133309)</t>
  </si>
  <si>
    <t>Sandra Velasquez Pardo</t>
  </si>
  <si>
    <t>313-2025 CPS-P-(132960)</t>
  </si>
  <si>
    <t>314-2025-CPS-P-(133575)</t>
  </si>
  <si>
    <t>Yiseth Alejandra Sanabria Gordillo</t>
  </si>
  <si>
    <t>PRESTAR SERVICIOS PROFESIONALES PARA DESARROLLAR LA FORMULACIÓN, IMPLEMENTACIÓN Y SEGUIMIENTO DE ESTRATEGIAS QUE PROPENDAN LA PREVENCIÓN Y ATENCIÒN DEL FEMINICIDIO, LAS VIOLENCIAS CONTRA LA MUJER, VIOLENCIA INTRAFAMILIAR Y SEXUAL BAJO EL ENFOQUE DE LA POLÍTICA PÚBLICA DE MUJER Y EQUIDAD DE GÉNERO</t>
  </si>
  <si>
    <t xml:space="preserve">PRESTAR LOS SERVICIOS DE APOYO ADMINISTRATIVO A LA GESTION DE LA ALCALDÍA LOCAL DE USAQUÉN PARA REALIZAR LAS ACTIVIDADES RELACIONADAS CON AGLOMERACIONES, GESTIÓN DE RIESGOS Y CAMBIO CLIMÁTICO, EN EL MARCO DEL PLAN DE DESARROLLO USAQUÉN CAMINA SEGURA 2025-2028.	</t>
  </si>
  <si>
    <t xml:space="preserve">	PRESTAR LOS SERVICIOS DE APOYO A LA GESTIÓN A LA ALCALDÍA LOCAL DE USAQUÉN, EN LAS DIFERENTES ACTIVIDADES OPERATIVAS Y ADMINISTRATIVAS EN EL MARCO DE LOS PROYECTOS CULTURALES DE LA LOCALIDAD DE USAQUÉN EN VIRTUD DEL PLAN DE DESARROLLO LOCAL. de acuerdo con lo contemplado en el(los) proyecto(s) 2655 --- USAQUÉN CULTURAL, ARTÍSTICA Y PATRIMONIAL.</t>
  </si>
  <si>
    <t xml:space="preserve">PRESTAR LOS SERVICIOS DE APOYO A LA GESTION DE LA ALCALDIA LOCAL EN EL DESARROLLO DE ESTRATEGIAS DE SEGURIDAD Y CONVIVENCIA, ACOMPAÑAMINETO A LA CIUDADANIA, SOPORTE LOGISTICO Y DIFUSION DE LAS ACTIVIDADES PROGRAMADAS DE ACUERDO CON LO CONTEMPLADO EN EL (LOS) PROYECTO (S) 2617 --- USAQUEN MEJORA SU ESPACIO PUBLICO.	</t>
  </si>
  <si>
    <t xml:space="preserve">PRESTAR LOS SERVICIOS PROFESIONALES PARA DESARROLLAR LAS ACCIONES JURIDICAS NECESARIAS EN LA DEPURACION DE LAS ACTUACIONES ADMINISTRATIVASQUE CURSAN EN LA ALCALDIA LOCAL EN EL AREA DE GESTION JURIDICO POLICIVA EN MATERIA DE INSPECCION VIGILANCIA Y CONTROL PARA EL CUMPLIMIENTO DE LAS METAS PLANTEADAS EN EL PDL 2025-2028 DE ACUERDO CON LO CONTEMPLADO EN EL (LOS) PROYECTO (S) 2662--- AVANZANDO EN EL FORTALECIMIENTO LOCAL DE USAQUEN.	</t>
  </si>
  <si>
    <t xml:space="preserve">PRESTAR LOS SERVICIOS PROFESIONALES PARA LA EJECUCION, SEGUIMIENTO Y CUMPLIMIENTO DE LOS PROCESOS OPERATIVOS Y PROGRAMATICOS DE LOS PROYECTOS DE INTEGRACION SOCIAL	</t>
  </si>
  <si>
    <t>GONSEGUROS CORREDORES DE SEGUROS S.A.</t>
  </si>
  <si>
    <t>CTO-315-2025</t>
  </si>
  <si>
    <t>12 MESES</t>
  </si>
  <si>
    <t xml:space="preserve">"PRESTACIÓN DEL SERVICIO DE ASESORÍA AL FONDO DE DESARROLLO LOCAL DE USAQUÉN EN LA CONTRATACIÓN Y ADMINISTRACIÓN DEL PROGRAMA DE SEGUROS REQUERIDO PARA LA ADECUADA PROTECCIÓN DE LOS BIENES MUEBLES, INMUEBLES E INTERESES PATRIMONIALES DE LA ENTIDAD Y LOS BIENES POR LOS CUALES SEA O LLEGARE A SER LEGALMENTE RESPONSABLE, ASI COMO EN LA GESTIÓN INTEGRAL DE ADMINISTRACIÓN DE SINIESTROS Y RECLAMACIONES"	</t>
  </si>
  <si>
    <t>ESTHEFANY CASILLA OTERO</t>
  </si>
  <si>
    <t>316-2025 CPS P (133493)</t>
  </si>
  <si>
    <t xml:space="preserve">PRESTAR LOS SERVICIOS PROFESIONALES A LA ALCALDÍA LOCAL DE USAQUÉN PARA CONTRIBUIR EN LA ORGANIZACIÓN, ARTICULACIÓN Y SEGUIMIENTO DEL PROYECTO 2604 USAQUÉN CAMINA CON TEJIDO EMPRESARIAL URBANO Y RURAL; Y EN LOS PROCESOS TRANSVERSALES DEL PLAN DE DESARROLLO LOCAL ASOCIADOS	</t>
  </si>
  <si>
    <t xml:space="preserve">Myriam Bonilla Castiblanco	</t>
  </si>
  <si>
    <t xml:space="preserve">PRESTAR LOS SERVICIOS DE APOYO A LA GESTIÓN DE LA ALCALDÍA LOCAL EN EL DESARROLLO DE ESTRATEGIAS DE SEGURIDAD Y CONVIVENCIA, ACOMPAÑAMIENTO A LA CIUDADANÍA, SOPORTE LOGÍSTICO Y DIFUSIÓN DE LAS ACTIVIDADES PROGRAMADAS de acuerdo con lo contemplado en el(los) proyecto(s) 2617 --- USAQUEN MEJORA SU ESPACIO PÚBLICO .	</t>
  </si>
  <si>
    <t xml:space="preserve">JORGE ALBERTO OJEDA GONZALEZ	</t>
  </si>
  <si>
    <t xml:space="preserve">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de acuerdo con lo contemplado en el(los) proyecto(s) 2746 --- USAQUEN ABRAZA SU BOGOTANEIDAD.	</t>
  </si>
  <si>
    <t>ZAIRIS YIRLENA MENDOZA ATENCIO</t>
  </si>
  <si>
    <t xml:space="preserve">PRESTAR LOS SERVICIOS PROFESIONALES PARA DESAROLLAR LAS ACTIVIDADES JURÍDICAS NECESARIAS PARA EL ANALISIS, TRÁMITE Y RESPUESTA A LAS DIFERENTES SOLICITUDES QUE SON ALLEGADAS A LA ALCALDÍA LOCAL RELACIONADAS CON EL ÁREA DE GESTIÓN POLICIVA	</t>
  </si>
  <si>
    <t xml:space="preserve">EVELYN BUITRAGO	</t>
  </si>
  <si>
    <t xml:space="preserve">PRESTAR LOS SERVICIOS PROFESIONALES PARA APOYAR AL FONDO DE DESARROLLO LOCAL DE USAQUÉN EN LA GESTIÓN CONTRACTUAL, LA CUAL INCLUYE LAS ETAPAS: PRECONTRACTUAL, CONTRACTUAL Y POSCONTRACTUAL, DE ACUERDO CON LA NORMATIVIDAD VIGENTE	</t>
  </si>
  <si>
    <t xml:space="preserve">Nicolas Castillo Salazar	</t>
  </si>
  <si>
    <t xml:space="preserve">PRESTAR LOS SERVICIOS PROFESIONALES A LA ALCALDÍA LOCAL DE USAQUÉN EN LOS PROYECTOS DE INFRAESTRUCTURA ENFOCADOS AL SECTOR MOVILIDAD, MEDIANTE LA REALIZACIÓN DE PROCESOS TÉCNICOS Y DE ATENCIÓN A LA CIUDADANÍA RELACIONADOS CON ESPACIO PÚBLICO	</t>
  </si>
  <si>
    <t xml:space="preserve">PRESTAR LOS SERVICIOS DE APOYO A LA GESTIÓN DE LA ALCALDÍA LOCAL EN EL DESARROLLO DE ESTRATEGIAS Y ACTIVIDADES DE INSPECCIÓN, VIGILANCIA Y CONTROL SOBRE LAS ACTIVIDADES COMERCIALES DE ACUERDO CON LAS COMPETENCIAS OTORGADAS POR LA LEY Y SOBRE EL RESPETO POR EL ESPACIO PÚBLICO DENTRO DE LA LOCALIDAD.	</t>
  </si>
  <si>
    <t>NOHEMY DEL TRANSITO MARTINEZ DAZA</t>
  </si>
  <si>
    <t xml:space="preserve">PAOLA ANDREA DUARTE ALVAREZ	</t>
  </si>
  <si>
    <t xml:space="preserve">PRESTAR LOS SERVICIOS PROFESIONALES PARA APOYAR AL FONDO DE DESARROLLO LOCAL DE USAQUÉN EN LA GESTIÓN CONTRACTUAL, LA CUAL INCLUYE LAS ETAPAS: PRECONTRACTUAL, CONTRACTUAL Y POSCONTRACTUAL, DE ACUERDO CON LA NORMATIVIDAD VIGENTE de acuerdo con lo contemplado en el(los) proyecto(s) 2662 --- AVANZANDO EN EL FORTALECIMIENTO LOCAL DE USAQUÉN.	</t>
  </si>
  <si>
    <t>*20255120010113*</t>
  </si>
  <si>
    <t>SANTIAGO MORA PINZÓN</t>
  </si>
  <si>
    <t>*20255120009343*</t>
  </si>
  <si>
    <t>SANTIAGO MORA PINZON</t>
  </si>
  <si>
    <t>*20255120010133*</t>
  </si>
  <si>
    <t>MAYRA ALEJANDRA CANESTO ARENAS</t>
  </si>
  <si>
    <t>*20255120008743*</t>
  </si>
  <si>
    <t>*20255120010053*</t>
  </si>
  <si>
    <t>ORLANDO MORENO LOPEZ</t>
  </si>
  <si>
    <t>LEONARDO ALFONSO MOYA GUAJE</t>
  </si>
  <si>
    <t>*20255120010063*</t>
  </si>
  <si>
    <t>JULIO FERNANDO ARIZA GRANADILLO</t>
  </si>
  <si>
    <t>*20255120009953*</t>
  </si>
  <si>
    <t>*20255120009783*</t>
  </si>
  <si>
    <t>*20255130086833*</t>
  </si>
  <si>
    <t>SOFIA TENGONO</t>
  </si>
  <si>
    <t>psicologohernanv@gmail.com</t>
  </si>
  <si>
    <t>CL 155A 862</t>
  </si>
  <si>
    <t xml:space="preserve"> merybarinas41@hotmail.com </t>
  </si>
  <si>
    <t xml:space="preserve"> Carrera 16 No.164 – 37 Apto. 505</t>
  </si>
  <si>
    <t xml:space="preserve">312 4452657 -  312 3232241 </t>
  </si>
  <si>
    <t xml:space="preserve">  giuseppebellizzia@gmail.com</t>
  </si>
  <si>
    <t xml:space="preserve">  KR  37     22  38</t>
  </si>
  <si>
    <t xml:space="preserve"> g.c.a.abogados@gmail.com</t>
  </si>
  <si>
    <t xml:space="preserve">  Carrera 46 No. 22 a – 57 </t>
  </si>
  <si>
    <t>321-4327151</t>
  </si>
  <si>
    <t>Olgalmora10@hotmail.com</t>
  </si>
  <si>
    <t>CARRERA 17ª No. 175-82 TORRE 5 APTO</t>
  </si>
  <si>
    <t>sandravelasquez22@hotmail.com</t>
  </si>
  <si>
    <t>CL  130 C     59 D  75    TO 1</t>
  </si>
  <si>
    <t xml:space="preserve">Aleja0103s@gmail.com </t>
  </si>
  <si>
    <t xml:space="preserve">CARRERA 8G BIS A 164ª.39 </t>
  </si>
  <si>
    <t>esthefanycasilla@gmail.com</t>
  </si>
  <si>
    <t>CALLE 29 SUR #34ª 54</t>
  </si>
  <si>
    <t xml:space="preserve">  myriambcastiblanco@gmail.com </t>
  </si>
  <si>
    <t xml:space="preserve"> CRA 8 # 118A - 63</t>
  </si>
  <si>
    <t xml:space="preserve">  Jorgeojeda130@hotmail.com</t>
  </si>
  <si>
    <t xml:space="preserve">321 929 6882 </t>
  </si>
  <si>
    <t xml:space="preserve">ZAIRISMENDOZA21@HOTMAIL.COM </t>
  </si>
  <si>
    <t>neolas182@gmail.com</t>
  </si>
  <si>
    <t>CALLE 127 C # 93-33</t>
  </si>
  <si>
    <t>nohemymartinezdaza@gmail.com</t>
  </si>
  <si>
    <t>Carrera 5 Nº 127A-61</t>
  </si>
  <si>
    <t xml:space="preserve"> Paoladuartealvarez82@gmail.com  </t>
  </si>
  <si>
    <t>Calle 18 No. 86-55</t>
  </si>
  <si>
    <t xml:space="preserve"> 310-3266611  </t>
  </si>
  <si>
    <t xml:space="preserve">Alexander Barrero Herrera	</t>
  </si>
  <si>
    <t xml:space="preserve">APOYAR EN LAS TAREAS OPERATIVAS DE CARÁCTER ARCHIVÍSTICO DESARROLLADAS EN LA ALCALDÍA LOCAL PARA GARANTIZAR LA APLICACIÓN CORRECTA DE LOS PROCEDIMIENTOS TÉCNICOS	</t>
  </si>
  <si>
    <t xml:space="preserve">EVELIN NIÑO SALAZAR	</t>
  </si>
  <si>
    <t xml:space="preserve">325-2025 CPS-AG-(130817)	</t>
  </si>
  <si>
    <t xml:space="preserve">PRESTAR LOS SERVICIOS DE APOYO A LA GESTIÓN DE LA ALCALDÍA LOCAL EN EL DESARROLLO DE ESTRATEGIAS DE SEGURIDAD Y CONVIVENCIA, ACOMPAÑAMIENTO A LA CIUDADANÍA, SOPORTE LOGÍSTICO Y DIFUSIÓN DE LAS ACTIVIDADES PROGRAMADAS	</t>
  </si>
  <si>
    <t xml:space="preserve">miguel angel pardo	</t>
  </si>
  <si>
    <t xml:space="preserve">PRESTAR LOS SERVICIOS DE APOYO A LA GESTIÓN DE LA ALCALDIA LOCAL EN EL DESARROLLO DE ESTRATEGIAS Y ACTIVIDADES DE INSPECCION, VIGILANCIA Y CONTROL SOBRE LAS ACTIVIDADES COMERCIALES DE ACUERDO CON LAS COMPETENCIAS OTORGADES POR LA LEY Y SOBRE EL RESPETO POR EL ESPACIO PUBLICO DENTRO DE LA LOCALIDAD DE ACUERDO CON LO CONTEMPLADO EN EL (LOS) PROYECTO (S) 2662 --- AVANZANDO EN EL FORTALECIMIENTO LOCAL DE USAQUEN.	</t>
  </si>
  <si>
    <t>317-2025 CPS-AG (130944)</t>
  </si>
  <si>
    <t>318-2025 CPS-P (133308)</t>
  </si>
  <si>
    <t>319-2025-CPS-P-(133669)</t>
  </si>
  <si>
    <t>320-2025 CPS-P (131546)</t>
  </si>
  <si>
    <t>321-2025 CPS  P (133300)</t>
  </si>
  <si>
    <t>322-2025 CPS AG (132791)</t>
  </si>
  <si>
    <t>323-205 CPS-P (133268)</t>
  </si>
  <si>
    <t>324-2025 CPS AG (133303)</t>
  </si>
  <si>
    <t>326-2025 CPS-AG (132787)</t>
  </si>
  <si>
    <t>alxpyp@gmail.com</t>
  </si>
  <si>
    <t xml:space="preserve">TV. 16 BIS # 45 D 63 </t>
  </si>
  <si>
    <t>321 427 07 96</t>
  </si>
  <si>
    <t>evelinninosalazar0@gmail.com</t>
  </si>
  <si>
    <t xml:space="preserve"> KR  7     6  16</t>
  </si>
  <si>
    <t xml:space="preserve">angelpardo2010@hotmail.com </t>
  </si>
  <si>
    <t xml:space="preserve">Carrera 73b#6b-25 </t>
  </si>
  <si>
    <t xml:space="preserve">Cindi Lorena Castillo Pardo	</t>
  </si>
  <si>
    <t>327-2025-CPS-AG-(130833)</t>
  </si>
  <si>
    <t xml:space="preserve">ana sofia acevedo contreras	</t>
  </si>
  <si>
    <t>328-2025-CPS-AG-(133655)</t>
  </si>
  <si>
    <t>APOYAR LAS INSPECCIONES DE POLICÍA CON EL INGRESO DE INFORMACIÓN, USO Y APROPIACIÓN DE LOS SISTEMAS DE INFORMACIÓN VIGENTES DISPUESTOS PARA LAS ACTUACIONES DE POLICÍA</t>
  </si>
  <si>
    <t xml:space="preserve">isabela carolina junca aristizabal	</t>
  </si>
  <si>
    <t>329-2025 CPS-P (132002)</t>
  </si>
  <si>
    <t>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de acuerdo con lo contemplado en el(los) proyecto(s) 2655 --- USAQUÉN CULTURAL, ARTÍSTICA Y PATRIMONIAL.</t>
  </si>
  <si>
    <t>Diego Nicholls Franco</t>
  </si>
  <si>
    <t>FECHA DE APOYO</t>
  </si>
  <si>
    <t>*20255120011123*</t>
  </si>
  <si>
    <t>carolina cañon</t>
  </si>
  <si>
    <t>*20255120011353*</t>
  </si>
  <si>
    <t>*20255120011333*</t>
  </si>
  <si>
    <t>ANDREA ECHEVERRI FLORES</t>
  </si>
  <si>
    <t>*20255120011343*</t>
  </si>
  <si>
    <t>*20255120010893*</t>
  </si>
  <si>
    <t>erika sanchez</t>
  </si>
  <si>
    <t>*20255120010633*</t>
  </si>
  <si>
    <t>santiago mora</t>
  </si>
  <si>
    <t>*20255120010103*</t>
  </si>
  <si>
    <t>*20255120010873*</t>
  </si>
  <si>
    <t>*20255120010883*</t>
  </si>
  <si>
    <t>DIANA PATRICIA GAITAN URUENA</t>
  </si>
  <si>
    <t>*20255120011153*</t>
  </si>
  <si>
    <t>*20255120010903*</t>
  </si>
  <si>
    <t>LAURA VARGAS GUZMAN</t>
  </si>
  <si>
    <t>*20255120010643*</t>
  </si>
  <si>
    <t>*20255120011053*</t>
  </si>
  <si>
    <t>PAOLA ANDREA URUEÑA GORDILLO</t>
  </si>
  <si>
    <t>*20255120011093*</t>
  </si>
  <si>
    <t>331-2025 CPS-P (133781)</t>
  </si>
  <si>
    <t>332-2025  CPS-AG (130945)</t>
  </si>
  <si>
    <t>333-2025-CPS-P-(134012)</t>
  </si>
  <si>
    <t>334-2025 CPS- AG (134052)</t>
  </si>
  <si>
    <t>335-2025 CPS P (134415)</t>
  </si>
  <si>
    <t>Deisy Ruth Contreras Ramos</t>
  </si>
  <si>
    <t>Alexander jose Gamez Ferrer</t>
  </si>
  <si>
    <t>carolina oliveros tirado</t>
  </si>
  <si>
    <t>Claudia Yuriany Paipa Ramirez</t>
  </si>
  <si>
    <t>DAVID JOSÉ DURANGO HERAZO</t>
  </si>
  <si>
    <t>PRESTAR LOS SERVICIOS DE APOYO A LA GESTIÓN DE
LA ALCALDÍA LOCAL EN EL DESARROLLO DE ESTRATEGIAS DE SEGURIDAD Y CONVIVENCIA;
ACOMPAÑAMIENTO A LA CIUDADANÍA; SOPORTE LOGÍSTICO Y DIFUSIÓN DE LAS ACTIVIDADES
PROGRAMADAS</t>
  </si>
  <si>
    <t>PRESTAR LOS SERVICIOS PROFESIONALES PARA LA EJECUCION; SEGUIMIENTO Y CUMPLIMIENTO DE LOS PROCESOS OPERATIVOS Y PROGRAMATICOS DE LOS PROYECTOS DE INTEGRACION SOCIAL.</t>
  </si>
  <si>
    <t>PRESTAR LOS SERVICIOS DE APOYO A LA GESTIÓN DE LA ALCALDÍA LOCAL EN EL DESARROLLO DE ESTRATEGIAS Y ACTIVIDADES DE
INSPECCIÓN; VIGILANCIA Y CONTROL SOBRE LAS ACTIVIDADES COMERCIALES DE ACUERDO CON LAS COMPETENCIAS OTORGADAS POR LA
LEY Y SOBRE EL RESPETO POR EL ESPACIO PÚBLICO DENTRO DE LA LOCALIDAD.</t>
  </si>
  <si>
    <t>PRESTAR LOS SERVICIOS PROFESIONALES ESPECIALIZADOS A LA ALCALDÍA LOCAL DE USAQUÉN PARA LA ESTRUCTURACIÓN; DESARROLLO Y 
SEGUIMIENTO DE LAS ACTUACIONES ADMINISTRATIVAS RELACIONADAS CON LOS ASUNTOS JURÍDICOS DE LA CONTRATACIÓN</t>
  </si>
  <si>
    <t>https://community.secop.gov.co/Public/Tendering/OpportunityDetail/Index?noticeUID=CO1.NTC.8348307&amp;isFromPublicArea=True&amp;isModal=true&amp;asPopupView=true</t>
  </si>
  <si>
    <t>https://community.secop.gov.co/Public/Tendering/OpportunityDetail/Index?noticeUID=CO1.NTC.8368004&amp;isFromPublicArea=True&amp;isModal=true&amp;asPopupView=true</t>
  </si>
  <si>
    <t>https://community.secop.gov.co/Public/Tendering/OpportunityDetail/Index?noticeUID=CO1.NTC.8388505&amp;isFromPublicArea=True&amp;isModal=true&amp;asPopupView=true</t>
  </si>
  <si>
    <t>https://community.secop.gov.co/Public/Tendering/OpportunityDetail/Index?noticeUID=CO1.NTC.8437606&amp;isFromPublicArea=True&amp;isModal=true&amp;asPopupView=true</t>
  </si>
  <si>
    <t>https://community.secop.gov.co/Public/Tendering/OpportunityDetail/Index?noticeUID=CO1.NTC.8434465&amp;isFromPublicArea=True&amp;isModal=true&amp;asPopupView=true</t>
  </si>
  <si>
    <t>https://community.secop.gov.co/Public/Tendering/OpportunityDetail/Index?noticeUID=CO1.NTC.8437639&amp;isFromPublicArea=True&amp;isModal=true&amp;asPopupView=true</t>
  </si>
  <si>
    <t>CO1.BDOS.8324991</t>
  </si>
  <si>
    <t>CO1.BDOS.8339579</t>
  </si>
  <si>
    <t>CO1.BDOS.8363143</t>
  </si>
  <si>
    <t>CO1.BDOS.8377609</t>
  </si>
  <si>
    <t>CO1.BDOS.8411964</t>
  </si>
  <si>
    <t>CO1.BDOS.8415512</t>
  </si>
  <si>
    <t>CO1.PCCNTR.8025374</t>
  </si>
  <si>
    <t>CO1.PCCNTR.8038353</t>
  </si>
  <si>
    <t>CO1.PCCNTR.8051741</t>
  </si>
  <si>
    <t>CO1.PCCNTR.8084965</t>
  </si>
  <si>
    <t>CO1.PCCNTR.8082599</t>
  </si>
  <si>
    <t>CO1.PCCNTR.8085236</t>
  </si>
  <si>
    <t>BLANCA JOHANA TENJO RODRIGUEZ</t>
  </si>
  <si>
    <t>336-2025 - CPS- AG- (133175)</t>
  </si>
  <si>
    <t>COLOMBIANA DE TELEFONOS Y SISTEMAS LTDA.</t>
  </si>
  <si>
    <t>FDLUSA-CTO-337-2025</t>
  </si>
  <si>
    <t>FDLUSA-CI-338-2025</t>
  </si>
  <si>
    <t>UNIVERSIDAD NACIONAL DE COLOMBIA</t>
  </si>
  <si>
    <t>maria paula rodriguez</t>
  </si>
  <si>
    <t>339-2025 CPS-AG-(130946)</t>
  </si>
  <si>
    <t xml:space="preserve">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t>
  </si>
  <si>
    <t>FDLUSA-CV-341-2025</t>
  </si>
  <si>
    <t>TEMPOEFECTIVA SAS</t>
  </si>
  <si>
    <t xml:space="preserve">"ADQUISICION DE DOTACION DE ELEMENTOS DEPORTIVOS PARA EL FOMENTO DE LA ACTIVIDAD FISICA DEL ADULTO MAYOR DE USAQUEN, PARA EL DESARROLLO DE LA PROPUESTA DE PRESUPUESTOS PARTICIPATIVOS DENOMINADA "DOTANDO A LA PERSONA MAYOR - 42924", PROYECTO 2367 "USAQUEN CAMINA POR EL DEPORTE" Y META "BENEFICIAR 731 PERSONAS CON LA ENTREGA DE DOTACIONES DEPORTIVAS."	</t>
  </si>
  <si>
    <t>3 meses</t>
  </si>
  <si>
    <t>tempoefectivasas@gmail.com</t>
  </si>
  <si>
    <t>JARDIN BOTANICO DE BOGOTA</t>
  </si>
  <si>
    <t>FDLUSA-CI-342-2025</t>
  </si>
  <si>
    <t xml:space="preserve">Aunar esfuerzos técnicos, administrativos y financieros entre el Jardín Botánico José Celestino Mutis (JBB) y el Fondo de Desarrollo Local de Usaquén para ejecutar actividades de agricultura urbana, periurbanas, centros poblados (áreas rurales) orientadas a las buenas prácticas agropecuarias y ambientales que fortalezcan la consolidación y protección de las coberturas vegetales y el recurso hídrico en la localidad de Usaquén	</t>
  </si>
  <si>
    <t>Luz Miryan Duarte</t>
  </si>
  <si>
    <t>LUIS FELIPE CACERES AISLANT</t>
  </si>
  <si>
    <t>344-2025-CPS-P-(134057)</t>
  </si>
  <si>
    <t xml:space="preserve">PRESTAR SERVICIOS PROFESIONALES PARA REALIZAR EL MONITOREO, EVALUACIÓN Y MEDICIÓN DEL RUIDO GENERADO POR FUENTES FIJAS Y MÓVILES EN EL MARCO DE LAS ACTIVIDADES DE INSPECCION, VIGILANCIA Y CONTROL DE LA ALCALDÍA LOCAL	</t>
  </si>
  <si>
    <t xml:space="preserve">BORIS ANDRES BERMEO ARCINIEGAS	</t>
  </si>
  <si>
    <t xml:space="preserve">PRESTAR LOS SERVICIOS PROFESIONALES ESPECIALIZADOS EN LA ORIENTACIÓN JURÍDICA Y REVISIÓN DE ACTOS ADMINISTRATIVOS, ACCIONES CONSTITUCIONALES REQUERIMIENTOS Y DEMÁS ACTIVIDADES QUE SEAN REQUERIDAS POR EL ÁREA DE GESTIÓN POLICIVA JURÍDICA EN LA ALCALDÍA LOCAL DE USAQUÉN	</t>
  </si>
  <si>
    <t>MAFER</t>
  </si>
  <si>
    <t xml:space="preserve">SUMINISTRO DE MATERIALES Y REPUESTOS DE FERRETERÍA SEGÚN LAS ESPECIFICACIONES Y REQUERIMIENTOS TÉCNICOS PARA EL MANTENIMIENTO PREVENTIVO Y CORRECTIVO DE LOS INMUEBLES PROPIEDAD O BAJO TENENCIA DEL FONDO DE DESARROLLO LOCAL DE USAQUEN	</t>
  </si>
  <si>
    <t>mafersasimportadora@gmail.com</t>
  </si>
  <si>
    <t xml:space="preserve">INSTITUTO COLOMBIANO DE CREDITO EDUCATIVO Y ESTUDIO TÉCNICOS EN EL EXTERIOR MARIANO OSPINA PEREZ.	</t>
  </si>
  <si>
    <t xml:space="preserve">Constituir y regular un Fondo en Administración denominado "Usaquén Proyecto de Vida" con los recursos girados por el Fondo de Desarrollo Local de Usaquén - FDLUSA como CONSTITUYENTE al ICETEX, el cual actuará como administrador - mandatario	</t>
  </si>
  <si>
    <t>7 años</t>
  </si>
  <si>
    <t>solicitudescontratacion@icetex.gov.co</t>
  </si>
  <si>
    <t xml:space="preserve">PROPAIS	</t>
  </si>
  <si>
    <t xml:space="preserve">AUNAR ESFUERZOS ADMINISTRATIVOS, TÉCNICOS, FINANCIEROS, COMERCIALES Y LOGÍSTICOS PARA LA CONSOLIDACIÓN Y FORTALECIMIENTO ECONÓMICO DE LOS EMPRENDIMIENTOS Y LAS MICROEMPRESAS EN EL ÁMBITO URBANO DE LA LOCALIDAD DE USAQUÉN, A TRAVÉS DEL PROGRAMA IMPULSO LOCAL Y MICROEMPRESA LOCAL, MEDIANTE PROCESOS DE FORMACIÓN Y CAPITALIZACIÓN PARA EL TEJIDO EMPRESARIAL URBANO	</t>
  </si>
  <si>
    <t>sonia.camelo@propais.org.co</t>
  </si>
  <si>
    <t>8 meses</t>
  </si>
  <si>
    <t xml:space="preserve">Extintores Firext s.a.s	</t>
  </si>
  <si>
    <t xml:space="preserve">CONTRATAR LOS SERVICIOS DE RECARGA, MANTENIMIENTO Y COMPRA DE BASES Y SEÑALIZACIÓN PARA LOS EXTINTORES UBICADOS EN LAS DIFERENTES SEDES Y VEHÍCULOS DEL PARQUE AUTOMOTOR DE LA ALCALDIA LOCAL DE USAQUÉN	</t>
  </si>
  <si>
    <t>5 meses</t>
  </si>
  <si>
    <t>extintoresfirextsas@yahoo.com</t>
  </si>
  <si>
    <t xml:space="preserve">AGENCIA DISTRITAL PARA LA EDUCACIÓN SUPERIOR, LA CIENCIA Y LA TECNOLOGÍA, ATENEA	</t>
  </si>
  <si>
    <t xml:space="preserve">FDLUSA-CI- 212-2025	</t>
  </si>
  <si>
    <t>*20255120012013*</t>
  </si>
  <si>
    <t>TATIANA MARGARITA BUSTILLO BENITO REVOLLO</t>
  </si>
  <si>
    <t>*20255120011933*</t>
  </si>
  <si>
    <t>*20255120011983*</t>
  </si>
  <si>
    <t>*20255120011963*</t>
  </si>
  <si>
    <t>LEONARDO ALFONSO MOYA GUAJE.</t>
  </si>
  <si>
    <t>*20255120011973*</t>
  </si>
  <si>
    <t>*20255120011953*</t>
  </si>
  <si>
    <t>*20255120011943*</t>
  </si>
  <si>
    <t>ANDREA ECHEVERRY FLOREZ</t>
  </si>
  <si>
    <t>Prestar servicios profesionales para el acompañamiento técnico a la estructuración; seguimiento y evaluación de programas; convenios y contratos asociados al proyecto 2746 Bogotaneidad del Plan de Desarrollo Local 2025-2028 Usaquén Camina Segura; con énfasis en los componentes de Gobierno Abierto; participación ciudadana; innovación territorial y políticas públicas locales</t>
  </si>
  <si>
    <t>*20255120008953*</t>
  </si>
  <si>
    <t>*20255120002363*</t>
  </si>
  <si>
    <t>*20255120008753*</t>
  </si>
  <si>
    <t>JUAN GABRIEL AGUILAR ORJUELA</t>
  </si>
  <si>
    <t>EDWIN OSVALDO PEÑA ROA</t>
  </si>
  <si>
    <t>6 meses</t>
  </si>
  <si>
    <t>9 meses</t>
  </si>
  <si>
    <t>elece.2597@gmail.com</t>
  </si>
  <si>
    <t xml:space="preserve">
3224687528</t>
  </si>
  <si>
    <t>dcontreras1972@gmail.com</t>
  </si>
  <si>
    <t>Calle 138 #22-25</t>
  </si>
  <si>
    <t>KR  46     128 A  58</t>
  </si>
  <si>
    <t>diegonicholls@gmail.com</t>
  </si>
  <si>
    <t>CL  144     12  27 BOGOTA</t>
  </si>
  <si>
    <t>alexxjoss@gmail.com</t>
  </si>
  <si>
    <t>Cra 99#14-78 Fontibón</t>
  </si>
  <si>
    <t xml:space="preserve">Carolinaoliveros1002@gmail.com </t>
  </si>
  <si>
    <t xml:space="preserve">Carrera 13 B 161 70 Ca 54 </t>
  </si>
  <si>
    <t>dsyuri1028@hotmail.com</t>
  </si>
  <si>
    <t>carrera 7 a este #9 b -31</t>
  </si>
  <si>
    <t>david.durango1@icloud.com</t>
  </si>
  <si>
    <t>Calle 69 # 1C-113 Montería</t>
  </si>
  <si>
    <t>johanatenjo@hotmail.com</t>
  </si>
  <si>
    <t>CALLE 3 # 13-160 T1 APTO 102</t>
  </si>
  <si>
    <t>maria1998septiembre@gmail.com</t>
  </si>
  <si>
    <t>KR 8 182 51</t>
  </si>
  <si>
    <t>kolorflash@gmail.com</t>
  </si>
  <si>
    <t>CL 164A 448</t>
  </si>
  <si>
    <t>ing.felipe.caceres@gmail.com</t>
  </si>
  <si>
    <t>CL 163 B 46 54 AP 206</t>
  </si>
  <si>
    <t>borisbermeo12@gmail.com</t>
  </si>
  <si>
    <t>Calle 25 No. 68b-90</t>
  </si>
  <si>
    <t xml:space="preserve">PRESTAR LOS SERVICIOS DE APOYO ADMINISTRATIVO A LA GESTION DE LA ALCALDÍA LOCAL DE USAQUÉN REALIZANDO SEGUIMIENTO DE LOS PROCESOS Y PROGRAMAS DEL PROYECTO 2591 "POR UNA USAQUÉN MÁS PRODUCTIVA Y CON OPORTUNIDADES	</t>
  </si>
  <si>
    <t xml:space="preserve">SUSCRIBIR UN CONTRATO INTERADMINISTRATIVO ENTRE LA UNIVERSIDAD PEDAGÓGICA NACIONAL Y EL FONDO DE DESARROLLO LOCAL DE USAQUÉN, EN LA PRESTACIÓN DE LOS SERVICIOS DE ACTIVIDADES DEPORTIVAS Y ESTIRAMIENTOS PARA EL ACONDICIONAMIENTO FÍSICO, LA PREVENCIÓN DE ENFERMEDADES Y EL SEDENTARISMO EN EL ADULTO MAYOR DE LA LOCALIDAD, EN EL MARCO DEL CUMPLIMIENTO DE LAS METAS PROPUESTAS EN EL PROYECTO 2367 "USAQUÉN CAMINA POR EL DEPORTE" VIGENCIA 2025	</t>
  </si>
  <si>
    <t>contratacion@pedagogica.edu.co</t>
  </si>
  <si>
    <t>5941894-149</t>
  </si>
  <si>
    <t xml:space="preserve">PRESTAR EL SERVICIO DE MANTENIMIENTO PREVENTIVO Y CORRECTIVO DE LA RED TELEFÓNICA DE PROPIEDAD DEL FONDO DE DESARROLLO DE USAQUEN Y SEDES ANEXAS INCLUIDO BOLSA DE REPUESTOS	</t>
  </si>
  <si>
    <t>david.olarte@colombianadetelefonos.com</t>
  </si>
  <si>
    <t>contratacion@unal.edu.co</t>
  </si>
  <si>
    <t xml:space="preserve">CONTRATAR EL DISEÑO, EJECUCIÓN Y EVALUACIÓN DE UN PROCESO DE FORMACIÓN EN CAPACIDADES DEMOCRÁTICAS ORIENTADO A CAPACITAR PERSONAS Y FORTALECER ORGANIZACIONES SOCIALES Y/O INSTANCIAS DE PARTICIPACIÓN CIUDADANA DE LA LOCALIDAD DE USAQUÉN	</t>
  </si>
  <si>
    <t>N/A</t>
  </si>
  <si>
    <t xml:space="preserve">Julia Dayana	</t>
  </si>
  <si>
    <t>350-2025-CPS-AG-(130947)</t>
  </si>
  <si>
    <t xml:space="preserve">Jonathan Camilo Delgado Triana	</t>
  </si>
  <si>
    <t>Valentina Parada</t>
  </si>
  <si>
    <t xml:space="preserve">PRESTAR LOS SERVICIOS DE APOYO A LA GESTIÓN EN LAS DISTINTAS ETAPAS DE LOS PROCESOS, TRAMITES Y ACTIVIDADES DE INSPECCIÓN, VIGILANCIA Y CONTROL DE COMPETENCIA DEL ÁREA DE GESTIÓN POLICIVA JURÍDICA DE LA ALCALDÍA LOCAL DE USAQUEN	</t>
  </si>
  <si>
    <t>FDLUSA-CI-348-2025.</t>
  </si>
  <si>
    <t>FDLUSA-CI-347-2025</t>
  </si>
  <si>
    <t>FDLUSA-CTO-346-2025</t>
  </si>
  <si>
    <t>345-2025-CPS-P-(134686)</t>
  </si>
  <si>
    <t>340-2025 CPS AG  (134694)</t>
  </si>
  <si>
    <t>FDLUSA-CTO-349-2025</t>
  </si>
  <si>
    <t>351-2025-CPS-P-(134906)</t>
  </si>
  <si>
    <t>Yiseth Yuliana Montt Torres</t>
  </si>
  <si>
    <t xml:space="preserve">"PRESTAR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	</t>
  </si>
  <si>
    <t>SECRETARÍA DISTRITAL DE CULTURA, RECREACIÓN Y DEPORTE</t>
  </si>
  <si>
    <t xml:space="preserve">AUNAR ESFUERZOS TÉCNICOS, ADMINISTRATIVOS Y ECONÓMICOS ENTRE EL FONDO DE DESARROLLO LOCAL DE USAQUÉN Y LA SECRETARIA DISTRITAL DE CULTURA, RECREACIÓN Y DEPORTE PARA DESARROLLAR LAS INICIATIVAS CULTURALES QUE IMPULSEN LA TRANSFORMACIÓN SOCIAL Y ECONÓMICA DE LA LOCALIDAD, EN EL MARCO DE LAS APUESTAS DEL PLAN DISTRITAL DE DESARROLLO "BOGOTÁ CAMINA SEGURA 2024 - 2027".	</t>
  </si>
  <si>
    <t>154 dias</t>
  </si>
  <si>
    <t xml:space="preserve">SILVIA QUINTERO	</t>
  </si>
  <si>
    <t xml:space="preserve">PRESTAR LOS SERVICIOS PROFESIONALES A LA ALCALDIA LOCAL DE USAQUEN, REVISAR JURIDICAMENTE EL ANALISIS, TRAMITE Y RESPUESTA A LAS DIFERENTES SOLICITUDES DE LA CIUDADANIA QUE SON ALLEGADAS AL AREA DE GESTION JURIDICA POLICIVA, ASI COMO LA RESPUESTA A ENTES DE CONTROL Y DEMAS ACTUACIONES REQIUERIDAS.	</t>
  </si>
  <si>
    <t>LINA FERNANDA RODRIGUEZ ARANGO</t>
  </si>
  <si>
    <t xml:space="preserve">PRESTAR LOS SERVICIOS PROFESIONALES ESPECIALIZADOS AL FONDO DE DESARROLLO LOCAL DE USAQUÉN EN LA GESTIÓN CONTRACTUAL, LA CUAL INCLUYE LAS ETAPAS: PRECONTRACTUAL, CONTRACTUAL Y POSCONTRACTUAL, COMO EN LA ELABORACIÓN DE CONCEPTOS, ACTOS ADMINISTRATIVOS E INFORMES REQUERIDOS".	</t>
  </si>
  <si>
    <t xml:space="preserve">SECURITY VIDEO EQUIPMENT S.A.S.	</t>
  </si>
  <si>
    <t xml:space="preserve">ADQUISICIÓN, INSTALACIÓN Y DISTRIBUCIÓN DE ELEMENTOS DE TECNOLOGÍA PARA APOYAR EL DESARROLLO DE LOS PROYECTOS PEDAGÓGICOS DE LAS INSTITUCIONES EDUCATIVAS DISTRITALES LA ESTRELLITA, SALUDCOOP NORTE, CRISTÓBAL COLÓN Y AGUSTÍN FERNÁNDEZ DE LA LOCALIDAD DE USAQUÉN."	</t>
  </si>
  <si>
    <t xml:space="preserve">DEFENSA CIVIL COLOMBIANA	</t>
  </si>
  <si>
    <t xml:space="preserve">PRESTAR SERVICIOS DE FORMACIÓN TEÓRICO-PRÁCTICA CERTIFICADA EN BRIGADAS COMUNITARIAS, ORIENTADO A FORTALECER LAS CAPACIDADES INSTITUCIONALES Y COMUNITARIAS EN LA PREVENCIÓN, PREPARACIÓN Y ATENCIÓN DE EMERGENCIAS EN LA LOCALIDAD DE USAQUÉN."	</t>
  </si>
  <si>
    <t xml:space="preserve">UNLOFT PRODUCCION DE MARCA S.A.S	</t>
  </si>
  <si>
    <t xml:space="preserve">PRESTAR LOS SERVICIOS DE OPERADOR LOGÍSTICO PARA LA PLANEACIÓN, ORGANIZACIÓN, PRODUCCIÓN Y EJECUCIÓN DE LOS EVENTOS, JORNADAS Y ACTIVIDADES REQUERIDAS EN DESARROLLO DE LOS PLANES, PROGRAMAS, PROYECTOS Y METAS ESTABLECIDOS EN EL PLAN DE DESARROLLO LOCAL DE USAQUÉN 2025-2028, EN ARTICULACIÓN CON LOS PROPÓSITOS DEL PLAN DISTRITAL DE DESARROLLO (BOGOTÁ CAMINA SEGURA).	</t>
  </si>
  <si>
    <t>UNIDAD ADMINISTRATIVA ESPECIAL DE REHABILITACIÓN Y MANTENIMIENTO VIAL</t>
  </si>
  <si>
    <t>AUNAR ESFUERZOS TÉCNICOS, ADMINISTRATIVOS, FINANCIEROS, JURÍDICOS, LOGÍSTICOS Y AMBIENTALES ENTRE LA UNIDAD ADMINISTRATIVA ESPECIAL DE REHABILITACIÓN Y MANTENIMIENTO VIAL (UAERMV) Y EL FONDO DE DESARROLLO LOCAL DE USAQUÉN (FDLUSA), CON EL FIN DE GESTIONAR Y REALIZAR LAS ACTIVIDADES NECESARIAS PARA EL DIAGNÓSTICO Y LA EJECUCION DE LAS OBRAS DE CONSERVACIÓN Y MEJORAMIENTO DE LA MALLA VIAL URBANA DE LA LOCALIDAD DE USAQUÉN.</t>
  </si>
  <si>
    <t>343-2025-CPS-AG-(133636)</t>
  </si>
  <si>
    <t>FDLUSA-330-CPS-2025-(133653)</t>
  </si>
  <si>
    <t>352-2025 CPS-AG-(134053)</t>
  </si>
  <si>
    <t>FDLUSA-CI-353-2025</t>
  </si>
  <si>
    <t>355-2025-CPS-P-(132309)</t>
  </si>
  <si>
    <t>FDLUSA-CV-356-2025</t>
  </si>
  <si>
    <t>FDLUSA-CI-357-2025</t>
  </si>
  <si>
    <t>FDLUSA-CTO-358-2025</t>
  </si>
  <si>
    <t>FDLUSA-CI-360-2025</t>
  </si>
  <si>
    <t>354-2025 CPS-P(134051)</t>
  </si>
  <si>
    <t>CO1.PCCNTR.8124221</t>
  </si>
  <si>
    <t>CO1.BDOS.8470379</t>
  </si>
  <si>
    <t>https://community.secop.gov.co/Public/Tendering/OpportunityDetail/Index?noticeUID=CO1.NTC.8493105&amp;isFromPublicArea=True&amp;isModal=true&amp;asPopupView=true</t>
  </si>
  <si>
    <t>CO1.PCCNTR.8142719</t>
  </si>
  <si>
    <t>CO1.BDOS.8477806</t>
  </si>
  <si>
    <t>https://community.secop.gov.co/Public/Tendering/OpportunityDetail/Index?noticeUID=CO1.NTC.8500543&amp;isFromPublicArea=True&amp;isModal=true&amp;asPopupView=true</t>
  </si>
  <si>
    <t>CO1.PCCNTR.8112151</t>
  </si>
  <si>
    <t>CO1.BDOS.8449531</t>
  </si>
  <si>
    <t>https://community.secop.gov.co/Public/Tendering/OpportunityDetail/Index?noticeUID=CO1.NTC.8477018&amp;isFromPublicArea=True&amp;isModal=true&amp;asPopupView=true</t>
  </si>
  <si>
    <t>NA</t>
  </si>
  <si>
    <t>*20255120012393*</t>
  </si>
  <si>
    <t>anasofiaacevedoc@gmail.com</t>
  </si>
  <si>
    <t>isabelajunca@gmail.com</t>
  </si>
  <si>
    <t xml:space="preserve"> Carrera 11 No. 95-27</t>
  </si>
  <si>
    <t>paradavalentina105@gmail.com</t>
  </si>
  <si>
    <t>CLL140·10A-31</t>
  </si>
  <si>
    <t>RUIZ.DAYANA1728@GMAIL.COM</t>
  </si>
  <si>
    <t>CR 9 183ª 31</t>
  </si>
  <si>
    <t>delgadotjonathan@hotmail.com</t>
  </si>
  <si>
    <t>CL 105 A 14 67 AP 304</t>
  </si>
  <si>
    <t>yiseth.torres56@gmail.com</t>
  </si>
  <si>
    <t>Kra. 30 No.55 Torre 21 Apt. 504</t>
  </si>
  <si>
    <t xml:space="preserve">ASOCIACION MUTUAL LA ESPERANZA ASMET SALUD ESS ESP S        </t>
  </si>
  <si>
    <t>silviaquintero23@hotmail.com</t>
  </si>
  <si>
    <t>CALLE 25 -68B-30 APTO 802 TORRE 1</t>
  </si>
  <si>
    <t>lina.rodriguezarango@gmail.com</t>
  </si>
  <si>
    <t>Calle 131 a # 9 -59</t>
  </si>
  <si>
    <t>comercial.licitaciones@4-72.com.co</t>
  </si>
  <si>
    <t>licitaciones@megaseguridad.co</t>
  </si>
  <si>
    <t>diego.forero077@educacionbogota.edu.co</t>
  </si>
  <si>
    <t>angelar@idipron.gov.co</t>
  </si>
  <si>
    <t>julian-andres0911@hotmail.com</t>
  </si>
  <si>
    <t>CARLOSMARIO23WN@GMAIL.COM</t>
  </si>
  <si>
    <t>CARLOS MARIO MALAGÓN GÓMEZ</t>
  </si>
  <si>
    <t>ijmbs@yahoo.es</t>
  </si>
  <si>
    <t>presidencia@successlogistica.com</t>
  </si>
  <si>
    <t>toyocarsltda@gmail.com</t>
  </si>
  <si>
    <t>clgongora@gonseguros.com.co</t>
  </si>
  <si>
    <t>oficinajuridica@jbb.gov.co</t>
  </si>
  <si>
    <t>procesosdeseleccion@scrd.gov.co</t>
  </si>
  <si>
    <t>carolina.parrado@secvideo.com.co</t>
  </si>
  <si>
    <t>direccion@defensacivil.gov.co</t>
  </si>
  <si>
    <t>licitaciones@unloft.co</t>
  </si>
  <si>
    <t>contratos@umv.gov.co</t>
  </si>
  <si>
    <t>SEGUREXPO DE COLOMBIA S.A.</t>
  </si>
  <si>
    <t>*20255120012913*</t>
  </si>
  <si>
    <t>JUSTINIANO PERALTA LAMPREA</t>
  </si>
  <si>
    <t>CANDELARIA TRUJILLO SÀNCHEZ</t>
  </si>
  <si>
    <t>HERNAN FABIO PALMAR</t>
  </si>
  <si>
    <t>LUZ MARY BEJARANO ESPINOSA</t>
  </si>
  <si>
    <t>Graciela Martínez Benítez</t>
  </si>
  <si>
    <t>Elsa Cristina Jiménez Tibaduiza</t>
  </si>
  <si>
    <t>Maria Alexandra Diaz Muñoz</t>
  </si>
  <si>
    <t>Hernan Daniel Lopez Fonseca</t>
  </si>
  <si>
    <t>LINA MARIA CHIQUILLO LONDOÑO</t>
  </si>
  <si>
    <t>JESUS JAIRO QUINTO MOSQUERA</t>
  </si>
  <si>
    <t xml:space="preserve">NICOLAS FABIAN CALDERON VALVUENA </t>
  </si>
  <si>
    <t>*20255120012883*</t>
  </si>
  <si>
    <t>ORLANDO MORENO LÓPEZ</t>
  </si>
  <si>
    <t>*20255120011893*</t>
  </si>
  <si>
    <t>*20255120012903*</t>
  </si>
  <si>
    <t>EDITH CONSUELO GUERRERO DAZA</t>
  </si>
  <si>
    <t>PRESTAR LOS SERVICIOS PROFESIONALES ESPECIALIZADOS AL FONDO DE DESARROLLO LOCAL DE USAQUEN EN LA GESTION CONTRACTUAL; LA CUAL INCLUYE LAS ETAPAS: PRECONTRACTUAL; CONTRACTUAL Y POSCONTRACTUAL; COMO LA ELABORACION DE CONCEPTOS; ACTOS ADMINISTRATIVOS E INFORMES REQUERIDOS DE ACUERDO CON LO CONTEMPLADO</t>
  </si>
  <si>
    <t>PRESTAR LOS SERVICIOS DE APOYO 
A LA GESTIÓN DE LA ALCALDÍA LOCAL EN EL DESARROLLO DE ESTRATEGIAS 
DE SEGURIDAD Y CONVIVENCIA; ACOMPAÑAMIENTO A LA CIUDADANÍA; 
SOPORTE LOGÍSTICO Y DIFUSIÓN DE LAS ACTIVIDADES PROGRAMADAS</t>
  </si>
  <si>
    <t>PRESTAR LOS SERVICIOS DE APOYO
A LA GESTIÓN DE LA ALCALDÍA LOCAL EN EL DESARROLLO DE ESTRATEGIAS
DE SEGURIDAD Y CONVIVENCIA; ACOMPAÑAMIENTO A LA CIUDADANÍA;
SOPORTE LOGÍSTICO Y DIFUSIÓN DE LAS ACTIVIDADES PROGRAMADAS</t>
  </si>
  <si>
    <t>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de acuerdo con lo co</t>
  </si>
  <si>
    <t>PRESTAR LOS SERVICIOS  PROFESIONALES ESPECIALIZADOS DE ORIENTACIÓN JURÍDICA Y REVISIÓN  DE LOS ACTOS ADMINISTRATIVOS; IMPULSOS Y DEMÁS DOCUMENTOS 
PROYECTADOS POR LOS ABOGADOS DE APOYO AL ÁREA DE GESTIÓN 
POLICIVA JURÍDICA; REALIZAR LOS TRÁMITES JURÍDICOS QUE SURJAN EN 
LOS EXPEDIENTES ORIGINADOS PO</t>
  </si>
  <si>
    <t>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t>
  </si>
  <si>
    <t>PRESTAR LOS SERVICIOS PROFESIONALES PARA LOS
 DIFERENTES TRAMITES ADMINISTRATIVOS DE CONTABILIDAD Y FINANCIERA QUE SEAN REQUERIDOS POR
 PARTE DEL FONDO DE DESARROLLO LOCAL DE USAQUEN de acuerdo con lo contemplado en el(los) proyecto(s)
 2662 --- AVANZANDO EN EL FORTALECIMIENTO LOCAL DE USAQUÉN.</t>
  </si>
  <si>
    <t>PRESTAR LOS SERVICIOS DE APOYO A LA GESTIÓN DE LA ALCALDÍA LOCAL EN EL DESARROLLO DE ESTRATEGIAS Y ACTIVIDADES DE INSPECCIÓN; VIGILANCIA Y CONTROL SOBRE LAS 
 ACTIVIDADESCOMERCIALES DE ACUERDO CON LAS COMPETECIAS OTORGADAS POR LA LEY Y SOBRE EL RESPETO POR EL ESPACIO PÚBLICO DENTRO DE LA LOCALIDAD</t>
  </si>
  <si>
    <t>: PRESTAR LOS SERVICIOS PROFESIONALES PARA LA OPERACIÓN; SEGUIMIENTO Y CUMPLIMIENTO DE LOS PROCESOS OPERATIVOS Y PROGRAMATICOS PARA EL PROYECTO 2555 USAQUÉN AVANZA EN INCLUSIÓN Y OPORTUNIDADES</t>
  </si>
  <si>
    <t>PRESTAR LOS SERVICIOS PROFESIONALES PARA DESAROLLAR LAS ACTIVIDADES JURÍDICAS NECESARIAS PARA EL ANALISIS; TRÁMITE Y RESPUESTA A LAS DIFERENTES SOLICITUDES QUE 
SON ALLEGADAS A LA ALCALDÍA LOCAL RELACIONADAS CON EL ÁREA DE GESTIÓN POLICIVA.</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</si>
  <si>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</si>
  <si>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PRESTAR LOS SERVICIOS PROFESIONALES PARA LA OPERACIÓN; 
SEGUIMIENTO Y CUMPLIMIENTO DE LOS PROCESOS OPERATIVOS Y PROGRAMATICOS 
PARA EL PROYECTO 2555 USAQUÉN AVANZA EN INCLUSIÓN Y OPORTUNIDADES</t>
  </si>
  <si>
    <t>PRESTAR LOS SERVICIOS DE APOYO A LA GESTION PARA EL 
SEGUIMIENTO Y CUMPLIMIENTO DE LOS PROCESOS OPERATIVOS Y PROGRAMATICOS DE 
LOS PROYECTOS DE INTEGRACION SOCIAL</t>
  </si>
  <si>
    <t>PRESTAR LOS SERVICIOS PROFESIONALES PARA APOYAR AL FONDO DE DESARROLLO LOCAL DE USAQUÉN EN LA GESTIÓN CONTRACTUAL; LA CUAL INCLUYE LAS ETAPAS DE SEGUIMIENTO CONTRACTUAL Y POSCONTRACTUAL; ELABORACIÓN DE ACTAS DE LIQUIDACIÓN; SEGUIMIENTO A LAS OBLIGACIONES POR PAGAR Y ELABORACIÓN DE CONCEPTOS; ACTOS A</t>
  </si>
  <si>
    <t>PRESTAR LOS SERVICIOS DE APOYO A LA GESTIÓN AL FONDO DE 
DESARROLLO LOCAL DE USAQUÉN PARA ACOMPAÑAR LOS DIFERENTES PROCESOS DE 
ATENCIÓN AL CIUDADANO AL INTERIOR DE LA ALCALDÍA LOCAL</t>
  </si>
  <si>
    <t>PRESTAR LOS SERVICIOS DE APOYO A LA GESTIÓN DE LA 
ALCALDÍA LOCAL EN EL DESARROLLO DE ESTRATEGIAS DE SEGURIDAD Y CONVIVENCIA; 
ACOMPAÑAMIENTO A LA CIUDADANÍA; SOPORTE LOGÍSTICO Y DIFUSIÓN DE LAS 
ACTIVIDADES PROGRAMADAS</t>
  </si>
  <si>
    <t>PRESTAR LOS SERVICIOS DE APOYO A LA  GESTIÓN DE LA ALCALDÍA LOCAL EN EL DESARROLLO DE ESTRATEGIAS DE SEGURIDAD  Y CONVIVENCIA; ACOMPAÑAMIENTO A LA CIUDADANÍA; SOPORTE LOGÍSTICO Y  DIFUSIÓN DE LAS ACTIVIDADES PROGRAMADAS</t>
  </si>
  <si>
    <t>PRESTAR LOS SERVICIOS PROFESIONALES PARA EJECUTAR LAS ACTIVIDADES DE DESARROLLO Y SEGUIMIENTO DEL PROYECTO DE INVERSIÓN 2367  USAQUÉN CAMINA POR EL DEPORTE de acuerdo con lo contemplado en el(los) proyecto(s) 2367 --- USAQUÉN
 CAMINA POR EL DEPORTE USAQUÉN CAMINA POR EL DEPORTE</t>
  </si>
  <si>
    <t>PRESTAR LOS SERVICIOS DE APOYO A LA GESTIÓN DE LA ALCALDIA LOCAL EN EL DESARROLLO DE ESTRATEGIAS DE SEGURIDAD Y CONVIVENCIA; ACOMPAÑAMIENTO A LA CIUDADANIA; SOPORTE LOGÍSTICO Y DIFUSIÓN DE LAS ACTIVIDADES PROGRAMADAS DE ACUERDO CON LO CONTEMPLADO EN EL (LOS) PROYECTO (S) 2602 ----- FORTALECIENDO LAS</t>
  </si>
  <si>
    <t>PRESTAR SERVICIOS PROFESIONALES DE ABOGADO PARA EL 
ACOMPAÑAMIENTO A LOS DESPACHOS COMISORIOS EN EL ÁREA DE GESTIÓN POLICIVA 
JURÍDICA Y DESPACHO DEL ALCALDE</t>
  </si>
  <si>
    <t>PRESTAR LOS SERVICIOS PROFESIONALES PARA DESAROLLAR LAS ACTIVIDADES JURÍDICAS NECESARIAS PARA EL ANALISIS; TRÁMITE Y RESPUESTA A LAS DIFERENTES SOLICITUDES QUE SON ALLEGADAS A LA ALCALDÍA LOCAL RELACIONADAS CON EL ÁREA DE GESTIÓN POLICIVA</t>
  </si>
  <si>
    <t>PRESTAR LOS SERVICIOS PROFESIONALES PARA DESARROLLAR LAS ACTIVIDADES JURÍDICAS NECESARIAS PARA EL ANÁLISIS; TRÁMITE Y
RESPUESTA A LAS DIFERENTES SOLICITUDES QUE SON ALEGADAS A LA ALCALDÍA LOCAL RELACIONADAS CON EL ÁREA DE GESTIÓN POLICIAL</t>
  </si>
  <si>
    <t>PRESTAR LOS SERVICIOS PROFESIONALES PARA LA ALCALDÍA LOCAL DE USAQUÉN EN EL DESARROLLO DE ACTIVIDADES DE SEGURIDAD Y CONVIVENCIA; ACOMPAÑAMIENTO A LA CIUDADANÍA; PARTICIPACIÓN EN LOS PROCESOS DE PREVENCIÓN FRENTE A LOS COMPORTAMIENTOS CONTRARIOS A LA CONVIVENCIA; LOS RIESGOS Y AMENAZAS QUE SE PRESE</t>
  </si>
  <si>
    <t>PRESTAR LOS SERVICIOS DE APOYO A LA 
GESTIÓN DE LA ALCALDÍA LOCAL EN EL DESARROLLO DE ESTRATEGIAS DE SEGURIDAD Y CONVIVENCIA; ACOMPAÑAMIENTO A LA CIUDADANÍA; SOPORTE LOGÍSTICO Y 
DIFUSIÓN DE LAS ACTIVIDADES PROGRAMADAS.</t>
  </si>
  <si>
    <t>PRESTAR LOS SERVICIOS PROFESIONALES PARA DESAROLLAR LAS 
ACTIVIDADES JURÍDICAS NECESARIAS PARA EL ANALISIS; TRÁMITE Y RESPUESTA A LAS 
DIFERENTES SOLICITUDES QUE SON ALLEGADAS A LA ALCALDÍA LOCAL RELACIONADAS 
CON EL ÁREA DE GESTIÓN POLICIVA</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</si>
  <si>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2617 --- USAQUEN MEJORA SU</t>
  </si>
  <si>
    <t>APOYAR AL ALCALDE LOCAL EN EL FORTALECIMIENTO E INCLUSIÓN DE LAS COMUNIDADES NEGRAS; AFROCOLOMBIANAS Y PALENQUERAS EN EL MARCO DE LA POLÍTICA PÚBLICA DISTRITAL AFRODESCENDIENTES Y LOS ESPACIOS DE PARTICIPACIÓN.</t>
  </si>
  <si>
    <t>PRESTAR SERVICIOS PROFESIONALES PARA LLEVAR A CABO ACCIONES ORIENTADAS AL DISEÑO E IMPLEMENTACIÓN DE ESTRATEGIAS QUE PROMUEVAN EL SEGUIMIENTO Y LA PERMANENCIA DE LOS BENEFICIARIOS DE LOS PROYECTOS EDUCATIVOS; ADEMÁS DE
 ACOMPAÑAR LAS ACTIVIDADES DE MONITOREO RELACIONADAS CON EL PROYECTO DE INVERSIÓ</t>
  </si>
  <si>
    <t>APOYAR EN LAS TAREAS OPERATIVAS DE CARÁCTER ARCHIVÍSTICO DESARROLLADAS EN LA ALCALDÍA LOCAL PARA GARANTIZAR LA APLICACIÓN CORRECTA DE LOS PROCEDIMIENTOS TÉCNICOS</t>
  </si>
  <si>
    <t>PRESTAR LOS SERVICIOS COMO 
CONDUCTOR DE VEHÍCULO LIVIANO Y/O PESADO DE LA ALCALDÍA  LOCAL DE USAQUÉN</t>
  </si>
  <si>
    <t>PRESTAR LOS SERVICIOS DE APOYO EN EL ÁREA DE GESTIÓN DE DESARROLLO LOCAL; PARA LA REALIZACIÓN DE ACTIVIDADES ASISTENCIALES EN TEMAS ADMINISTRATIVOS DE LA LOCALIDAD.</t>
  </si>
  <si>
    <t>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de acuerdo con lo cont</t>
  </si>
  <si>
    <t>PRESTAR LOS SERVICIOS PROFESIONALES DE ORIENTACIÓN JURÍDICA Y REVISIÓN DE LOS ACTOS ADMINISTRATIVOS; IMPULSOS Y DEMÁS DOCUMENTOS PROYECTADOS POR LOS ABOGADOS DEL ÁREA DE GESTIÓN POLICIVA JURÍDICA; REALIZAR LOS TRÁMITES
 JURÍDICOS QUE SURJAN EN LOS EXPEDIENTES ORIGINADOS POR LAS ACTUACIONES ADMINIST</t>
  </si>
  <si>
    <t>PRESTAR LOS SERVICIOS DE APOYO EN LA GESTIÓN A LA ALCALDÍA LOCAL DE USAQUÉN; LLEVANDO A CABO LAS ACTIVIDADES ADMINISTRATIVAS; OPERATIVAS Y LOGÍSTICAS NECESARIAS PARA LA EJECUCIÓN DE LOS PROGRAMAS DE LA ALCALDÍA LOCAL DE USAQUÉN de acuerdo con lo contemplado en el(los) proyecto(s) 2591 --- POR UNA US</t>
  </si>
  <si>
    <t>CO1.BDOS.7999420</t>
  </si>
  <si>
    <t>CO1.BDOS.7997209</t>
  </si>
  <si>
    <t>CO1.BDOS.7997107</t>
  </si>
  <si>
    <t>CO1.BDOS.7997705</t>
  </si>
  <si>
    <t>CO1.BDOS.7998113</t>
  </si>
  <si>
    <t>CO1.BDOS.7998215</t>
  </si>
  <si>
    <t>CO1.BDOS.8000239</t>
  </si>
  <si>
    <t>CO1.BDOS.8010630</t>
  </si>
  <si>
    <t>CO1.BDOS.8010659</t>
  </si>
  <si>
    <t>CO1.BDOS.8060332</t>
  </si>
  <si>
    <t>CO1.BDOS.8011608</t>
  </si>
  <si>
    <t>CO1.BDOS.8010321</t>
  </si>
  <si>
    <t>CO1.BDOS.7960636</t>
  </si>
  <si>
    <t>CO1.BDOS.7943004</t>
  </si>
  <si>
    <t>CO1.BDOS.8027234</t>
  </si>
  <si>
    <t>CO1.BDOS.8035758</t>
  </si>
  <si>
    <t>CO1.BDOS.8040479</t>
  </si>
  <si>
    <t>CO1.BDOS.8048349</t>
  </si>
  <si>
    <t>CO1.BDOS.8048756</t>
  </si>
  <si>
    <t>CO1.BDOS.8053153</t>
  </si>
  <si>
    <t>CO1.BDOS.8056580</t>
  </si>
  <si>
    <t>CO1.BDOS.8055848</t>
  </si>
  <si>
    <t>CO1.BDOS.8056188</t>
  </si>
  <si>
    <t>CO1.BDOS.8057119</t>
  </si>
  <si>
    <t>CO1.BDOS.8060528</t>
  </si>
  <si>
    <t>CO1.BDOS.8067544</t>
  </si>
  <si>
    <t>CO1.BDOS.8066236</t>
  </si>
  <si>
    <t>CO1.BDOS.7932217</t>
  </si>
  <si>
    <t>CO1.BDOS.8072354</t>
  </si>
  <si>
    <t>CO1.BDOS.8119377</t>
  </si>
  <si>
    <t>CO1.BDOS.8123893</t>
  </si>
  <si>
    <t>CO1.BDOS.8128923</t>
  </si>
  <si>
    <t>CO1.BDOS.8129129</t>
  </si>
  <si>
    <t>CO1.BDOS.8129141</t>
  </si>
  <si>
    <t>CO1.BDOS.8130302</t>
  </si>
  <si>
    <t>CO1.BDOS.8129942</t>
  </si>
  <si>
    <t>CO1.BDOS.8131472</t>
  </si>
  <si>
    <t>CO1.BDOS.8139065</t>
  </si>
  <si>
    <t>PRESTAR SERVICIOS PROFESIONALES DE ABOGADO PARA EL ACOMPAÑAMIENTO A LOS DESPACHOS COMISORIOS EN EL ÁREA DE GESTIÓN POLICIVA JURÍDICA Y DESPACHO DEL ALCALDE</t>
  </si>
  <si>
    <t>CO1.BDOS.8138678</t>
  </si>
  <si>
    <t>PRESTAR LOS SERVICIOS PROFESIONALES PARA LA EJECUCION; SEGUIMIENTO Y CUMPLIMIENTO DE LOS PROCESOS OPERATIVOS Y PROGRAMATICOS DE LOS
 PROYECTOS DE INTEGRACION SOCIAL de acuerdo con lo contemplado en el(los) proyecto(s) 2555 --- USAQUÉN AVANZA EN INCLUSIÓN Y OPORTUNIDADES</t>
  </si>
  <si>
    <t>CO1.BDOS.8141432</t>
  </si>
  <si>
    <t>PRESTAR LOS SERVICIOS 
PROFESIONALES PARA LAS ACTIVIDADES DE LA ALCALDIA LOCAL DE 
USAQUEN EN EL ACOMPAÑAMIENTO A LAS INSTANCIAS DE PARTICIPACION 
LOCALES; ASI COMO EN LOS PROCESOS COMUNITARIOS DE LA LOCALIDAD EN EL DESARROLLO DE ACTIVIDADES PARA LA EJECUCION DE LOS PROYECTOS 
RELACIONADOS CON EL FORTALECIMIENTO PARA LA PARTICIPACION EN LA 
LOCALIDAD</t>
  </si>
  <si>
    <t>CO1.BDOS.8142127</t>
  </si>
  <si>
    <t>PRESTAR LOS SERVICIOS DE APOYO A LA GESTION EN LAS DISTINTAS ETAPAS DE LOS PROCESOS; TRAMITES Y ACTIVIDADES DE INSPECCION; VIGILANCIA Y CONTROL DE COMPETENCIA DEL AREA DE GESTIÓN POLICIVA JURIDICA DE LA ALCALDIA LOCAL DE USAQUEN DE ACUERDO CON LO CONTEMPLADO EN EL (LOS) PROYECTO (S) 2662 --- AVANZANDO EN EL FORTALECIMIENTO LOCAL DE USAQUEN.</t>
  </si>
  <si>
    <t>CO1.BDOS.8148205</t>
  </si>
  <si>
    <t>PRESTAR LOS SERVICIOS PROFESIONALES ESPECIALIZADOS A LA ALCALDÍA LOCAL DE USAQUÉN EN LOS PROYECTOS DE INFRAESTRUCTURA ENFOCADOS AL SECTOR MOVILIDAD; MEDIANTE LA REALIZACIÓN DE PROCESOS TÉCNICOS Y DE ATENCIÓN A LA CIUDADANÍA RELACIONADOS CON ESPACIO PÚBLICO</t>
  </si>
  <si>
    <t>CO1.BDOS.8150899</t>
  </si>
  <si>
    <t>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de acuerdo con lo contemplado en el(los) proyecto(s) 2655 --- USAQUÉN CULTURAL; ARTÍSTICA Y PATRIMONIAL.</t>
  </si>
  <si>
    <t>CO1.BDOS.8152577</t>
  </si>
  <si>
    <t>CO1.BDOS.8153563</t>
  </si>
  <si>
    <t>PRESTAR LOS SERVICIOS DE APOYO A LA GESTIÓN DE
 LA ALCALDÍA LOCAL EN EL DESARROLLO DE ESTRATEGIAS DE SEGURIDAD Y CONVIVENCIA;
 ACOMPAÑAMIENTO A LA CIUDADANÍA; SOPORTE LOGÍSTICO Y DIFUSIÓN DE LAS ACTIVIDADES
 PROGRAMADAS de acuerdo con lo contemplado en el(los) proyecto(s) 2559 --- PROMOCIÓN DE LA SEGURIDAD;
 CONVIVENCIA; RESPETO; DIÁLOGO SOCIAL Y CULTURA CIUDADANA EN USAQUEN.</t>
  </si>
  <si>
    <t>CO1.BDOS.8161309</t>
  </si>
  <si>
    <t>PRESTAR LOS SERVICIOS DE APOYO A LA GESTION PARA EL SEGUIMIENTO Y CUMPLIMIENTO DE LOS PROCESOS OPERATIVOS Y PROGRAMATICOS DE LOS PROYECTOS DE INTEGRACION SOCIAL</t>
  </si>
  <si>
    <t>https://community.secop.gov.co/Public/Tendering/OpportunityDetail/Index?noticeUID=CO1.NTC.8263167&amp;isFromPublicArea=True&amp;isModal=true&amp;asPopupView=true</t>
  </si>
  <si>
    <t>CO1.PCCNTR.7964698</t>
  </si>
  <si>
    <t>CO1.BDOS.8241357</t>
  </si>
  <si>
    <t>https://community.secop.gov.co/Public/Tendering/OpportunityDetail/Index?noticeUID=CO1.NTC.8278157&amp;isFromPublicArea=True&amp;isModal=true&amp;asPopupView=true</t>
  </si>
  <si>
    <t>CO1.PCCNTR.7975017</t>
  </si>
  <si>
    <t>CO1.BDOS.8254990</t>
  </si>
  <si>
    <t>https://community.secop.gov.co/Public/Tendering/OpportunityDetail/Index?noticeUID=CO1.NTC.8280969&amp;isFromPublicArea=True&amp;isModal=true&amp;asPopupView=true</t>
  </si>
  <si>
    <t>CO1.PCCNTR.7976932</t>
  </si>
  <si>
    <t>CO1.BDOS.8257039</t>
  </si>
  <si>
    <t>https://community.secop.gov.co/Public/Tendering/OpportunityDetail/Index?noticeUID=CO1.NTC.8281544&amp;isFromPublicArea=True&amp;isModal=true&amp;asPopupView=true</t>
  </si>
  <si>
    <t>CO1.PCCNTR.7977506</t>
  </si>
  <si>
    <t>CO1.BDOS.8258836</t>
  </si>
  <si>
    <t>https://community.secop.gov.co/Public/Tendering/OpportunityDetail/Index?noticeUID=CO1.NTC.8297822&amp;isFromPublicArea=True&amp;isModal=true&amp;asPopupView=true</t>
  </si>
  <si>
    <t>CO1.PCCNTR.7989193</t>
  </si>
  <si>
    <t>CO1.BDOS.8270458</t>
  </si>
  <si>
    <t>https://community.secop.gov.co/Public/Tendering/OpportunityDetail/Index?noticeUID=CO1.NTC.8168908&amp;isFromPublicArea=True&amp;isModal=true&amp;asPopupView=true</t>
  </si>
  <si>
    <t>CO1.PCCNTR.7973154</t>
  </si>
  <si>
    <t>CO1.BDOS.8089858</t>
  </si>
  <si>
    <t>https://community.secop.gov.co/Public/Tendering/OpportunityDetail/Index?noticeUID=CO1.NTC.8293409&amp;isFromPublicArea=True&amp;isModal=true&amp;asPopupView=true</t>
  </si>
  <si>
    <t>CO1.PCCNTR.7986053</t>
  </si>
  <si>
    <t>CO1.BDOS.8269763</t>
  </si>
  <si>
    <t>https://community.secop.gov.co/Public/Tendering/OpportunityDetail/Index?noticeUID=CO1.NTC.8293908&amp;isFromPublicArea=True&amp;isModal=true&amp;asPopupView=true</t>
  </si>
  <si>
    <t>CO1.PCCNTR.7986652</t>
  </si>
  <si>
    <t>CO1.BDOS.8269659</t>
  </si>
  <si>
    <t>https://community.secop.gov.co/Public/Tendering/OpportunityDetail/Index?noticeUID=CO1.NTC.8294202&amp;isFromPublicArea=True&amp;isModal=true&amp;asPopupView=true</t>
  </si>
  <si>
    <t>CO1.PCCNTR.7986662</t>
  </si>
  <si>
    <t>CO1.BDOS.8269553</t>
  </si>
  <si>
    <t>https://community.secop.gov.co/Public/Tendering/OpportunityDetail/Index?noticeUID=CO1.NTC.8306541&amp;isFromPublicArea=True&amp;isModal=true&amp;asPopupView=true</t>
  </si>
  <si>
    <t>CO1.PCCNTR.7994098</t>
  </si>
  <si>
    <t>CO1.BDOS.8282620</t>
  </si>
  <si>
    <t>https://community.secop.gov.co/Public/Tendering/OpportunityDetail/Index?noticeUID=CO1.NTC.8323775&amp;isFromPublicArea=True&amp;isModal=true&amp;asPopupView=true</t>
  </si>
  <si>
    <t>CO1.PCCNTR.8006589</t>
  </si>
  <si>
    <t>CO1.BDOS.8296746</t>
  </si>
  <si>
    <t>https://community.secop.gov.co/Public/Tendering/OpportunityDetail/Index?noticeUID=CO1.NTC.8323189&amp;isFromPublicArea=True&amp;isModal=true&amp;asPopupView=true</t>
  </si>
  <si>
    <t>CO1.PCCNTR.8006440</t>
  </si>
  <si>
    <t>CO1.BDOS.8299205</t>
  </si>
  <si>
    <t>https://community.secop.gov.co/Public/Tendering/OpportunityDetail/Index?noticeUID=CO1.NTC.8323187&amp;isFromPublicArea=True&amp;isModal=true&amp;asPopupView=true</t>
  </si>
  <si>
    <t>CO1.PCCNTR.8006557</t>
  </si>
  <si>
    <t>CO1.BDOS.8299348</t>
  </si>
  <si>
    <t>https://community.secop.gov.co/Public/Tendering/OpportunityDetail/Index?noticeUID=CO1.NTC.8325204&amp;isFromPublicArea=True&amp;isModal=true&amp;asPopupView=true</t>
  </si>
  <si>
    <t>CO1.PCCNTR.8008202</t>
  </si>
  <si>
    <t>CO1.BDOS.8301492</t>
  </si>
  <si>
    <t>https://community.secop.gov.co/Public/Tendering/OpportunityDetail/Index?noticeUID=CO1.NTC.8330240&amp;isFromPublicArea=True&amp;isModal=true&amp;asPopupView=true</t>
  </si>
  <si>
    <t>CO1.PCCNTR.8012428</t>
  </si>
  <si>
    <t>CO1.BDOS.8306961</t>
  </si>
  <si>
    <t>https://community.secop.gov.co/Public/Tendering/OpportunityDetail/Index?noticeUID=CO1.NTC.8331693&amp;isFromPublicArea=True&amp;isModal=true&amp;asPopupView=true</t>
  </si>
  <si>
    <t>CO1.PCCNTR.8013185</t>
  </si>
  <si>
    <t>CO1.BDOS.8308558</t>
  </si>
  <si>
    <t>https://community.secop.gov.co/Public/Tendering/OpportunityDetail/Index?noticeUID=CO1.NTC.8336307&amp;isFromPublicArea=True&amp;isModal=true&amp;asPopupView=true</t>
  </si>
  <si>
    <t>CO1.PCCNTR.8016164</t>
  </si>
  <si>
    <t>CO1.BDOS.8311827</t>
  </si>
  <si>
    <t>https://community.secop.gov.co/Public/Tendering/OpportunityDetail/Index?noticeUID=CO1.NTC.8337168&amp;isFromPublicArea=True&amp;isModal=true&amp;asPopupView=true</t>
  </si>
  <si>
    <t>CO1.PCCNTR.8017314</t>
  </si>
  <si>
    <t>CO1.BDOS.8314853</t>
  </si>
  <si>
    <t>https://community.secop.gov.co/Public/Tendering/OpportunityDetail/Index?noticeUID=CO1.NTC.8336967&amp;isFromPublicArea=True&amp;isModal=true&amp;asPopupView=true</t>
  </si>
  <si>
    <t>CO1.PCCNTR.8017041</t>
  </si>
  <si>
    <t>CO1.BDOS.8314884</t>
  </si>
  <si>
    <t>https://community.secop.gov.co/Public/Tendering/OpportunityDetail/Index?noticeUID=CO1.NTC.8454361&amp;isFromPublicArea=True&amp;isModal=true&amp;asPopupView=true</t>
  </si>
  <si>
    <t>CO1.PCCNTR.8096596</t>
  </si>
  <si>
    <t>CO1.BDOS.8424365</t>
  </si>
  <si>
    <t>https://community.secop.gov.co/Public/Tendering/OpportunityDetail/Index?noticeUID=CO1.NTC.8332430&amp;isFromPublicArea=True&amp;isModal=true&amp;asPopupView=true</t>
  </si>
  <si>
    <t>CO1.PCCNTR.8075397</t>
  </si>
  <si>
    <t>CO1.BDOS.8262096</t>
  </si>
  <si>
    <t>https://community.secop.gov.co/Public/Tendering/OpportunityDetail/Index?noticeUID=CO1.NTC.8460233&amp;isFromPublicArea=True&amp;isModal=true&amp;asPopupView=true</t>
  </si>
  <si>
    <t>CO1.PCCNTR.8100964</t>
  </si>
  <si>
    <t>CO1.BDOS.8432361</t>
  </si>
  <si>
    <t>https://community.secop.gov.co/Public/Tendering/OpportunityDetail/Index?noticeUID=CO1.NTC.8508902&amp;isFromPublicArea=True&amp;isModal=true&amp;asPopupView=true</t>
  </si>
  <si>
    <t>CO1.PCCNTR.8133002</t>
  </si>
  <si>
    <t>CO1.BDOS.8485135</t>
  </si>
  <si>
    <t>https://community.secop.gov.co/Public/Tendering/OpportunityDetail/Index?noticeUID=CO1.NTC.8282068&amp;isFromPublicArea=True&amp;isModal=true&amp;asPopupView=true</t>
  </si>
  <si>
    <t>CO1.PCCNTR.8095199</t>
  </si>
  <si>
    <t>CO1.BDOS.8200305</t>
  </si>
  <si>
    <t>https://community.secop.gov.co/Public/Tendering/OpportunityDetail/Index?noticeUID=CO1.NTC.8487767&amp;isFromPublicArea=True&amp;isModal=true&amp;asPopupView=true</t>
  </si>
  <si>
    <t>CO1.PCCNTR.8119830</t>
  </si>
  <si>
    <t>CO1.BDOS.8455887</t>
  </si>
  <si>
    <t>https://community.secop.gov.co/Public/Tendering/OpportunityDetail/Index?noticeUID=CO1.NTC.8489029&amp;isFromPublicArea=True&amp;isModal=true&amp;asPopupView=true</t>
  </si>
  <si>
    <t>CO1.PCCNTR.8120391</t>
  </si>
  <si>
    <t>CO1.BDOS.8459765</t>
  </si>
  <si>
    <t>https://community.secop.gov.co/Public/Tendering/OpportunityDetail/Index?noticeUID=CO1.NTC.8400935&amp;isFromPublicArea=True&amp;isModal=true&amp;asPopupView=true</t>
  </si>
  <si>
    <t>CO1.PCCNTR.8109723</t>
  </si>
  <si>
    <t>CO1.BDOS.8373223</t>
  </si>
  <si>
    <t>https://community.secop.gov.co/Public/Tendering/OpportunityDetail/Index?noticeUID=CO1.NTC.8502923&amp;isFromPublicArea=True&amp;isModal=true&amp;asPopupView=true</t>
  </si>
  <si>
    <t>CO1.PCCNTR.8129095</t>
  </si>
  <si>
    <t>CO1.BDOS.8473704</t>
  </si>
  <si>
    <t>https://community.secop.gov.co/Public/Tendering/OpportunityDetail/Index?noticeUID=CO1.NTC.8503726&amp;isFromPublicArea=True&amp;isModal=true&amp;asPopupView=true</t>
  </si>
  <si>
    <t>CO1.PCCNTR.8129634</t>
  </si>
  <si>
    <t>CO1.BDOS.8478408</t>
  </si>
  <si>
    <t>https://community.secop.gov.co/Public/Tendering/OpportunityDetail/Index?noticeUID=CO1.NTC.8418990&amp;isFromPublicArea=True&amp;isModal=true&amp;asPopupView=true</t>
  </si>
  <si>
    <t>CO1.PCCNTR.8121482</t>
  </si>
  <si>
    <t>CO1.BDOS.8392301</t>
  </si>
  <si>
    <t>https://community.secop.gov.co/Public/Tendering/OpportunityDetail/Index?noticeUID=CO1.NTC.8509860&amp;isFromPublicArea=True&amp;isModal=true&amp;asPopupView=true</t>
  </si>
  <si>
    <t>CO1.PCCNTR.8133199</t>
  </si>
  <si>
    <t>CO1.BDOS.8486410</t>
  </si>
  <si>
    <t>https://community.secop.gov.co/Public/Tendering/OpportunityDetail/Index?noticeUID=CO1.NTC.8509665&amp;isFromPublicArea=True&amp;isModal=true&amp;asPopupView=true</t>
  </si>
  <si>
    <t>CO1.PCCNTR.8133711</t>
  </si>
  <si>
    <t>CO1.BDOS.8486308</t>
  </si>
  <si>
    <t>https://community.secop.gov.co/Public/Tendering/OpportunityDetail/Index?noticeUID=CO1.NTC.8515231&amp;isFromPublicArea=True&amp;isModal=true&amp;asPopupView=true</t>
  </si>
  <si>
    <t>CO1.PCCNTR.8137213</t>
  </si>
  <si>
    <t>CO1.BDOS.8488711</t>
  </si>
  <si>
    <t>https://community.secop.gov.co/Public/Tendering/OpportunityDetail/Index?noticeUID=CO1.NTC.8529535&amp;isFromPublicArea=True&amp;isModal=true&amp;asPopupView=true</t>
  </si>
  <si>
    <t>CO1.PCCNTR.8148941</t>
  </si>
  <si>
    <t>CO1.BDOS.8503265</t>
  </si>
  <si>
    <t>https://community.secop.gov.co/Public/Tendering/OpportunityDetail/Index?noticeUID=CO1.NTC.8527058&amp;isFromPublicArea=True&amp;isModal=true&amp;asPopupView=true</t>
  </si>
  <si>
    <t>CO1.PCCNTR.8145138</t>
  </si>
  <si>
    <t>CO1.BDOS.8498334</t>
  </si>
  <si>
    <t>https://community.secop.gov.co/Public/Tendering/OpportunityDetail/Index?noticeUID=CO1.NTC.8514142&amp;isFromPublicArea=True&amp;isModal=true&amp;asPopupView=true</t>
  </si>
  <si>
    <t>CO1.PCCNTR.8135646</t>
  </si>
  <si>
    <t>CO1.BDOS.8490030</t>
  </si>
  <si>
    <t>https://community.secop.gov.co/Public/Tendering/OpportunityDetail/Index?noticeUID=CO1.NTC.8406874&amp;isFromPublicArea=True&amp;isModal=true&amp;asPopupView=true</t>
  </si>
  <si>
    <t>CO1.PCCNTR.8141607</t>
  </si>
  <si>
    <t>CO1.BDOS.8316327</t>
  </si>
  <si>
    <t>https://community.secop.gov.co/Public/Tendering/OpportunityDetail/Index?noticeUID=CO1.NTC.8522546&amp;isFromPublicArea=True&amp;isModal=true&amp;asPopupView=true</t>
  </si>
  <si>
    <t>CO1.PCCNTR.8146857</t>
  </si>
  <si>
    <t>CO1.BDOS.8498716</t>
  </si>
  <si>
    <t>https://community.secop.gov.co/Public/Tendering/OpportunityDetail/Index?noticeUID=CO1.NTC.8312142&amp;isFromPublicArea=True&amp;isModal=true&amp;asPopupView=true</t>
  </si>
  <si>
    <t>CO1.PCCNTR.8141608</t>
  </si>
  <si>
    <t>CO1.BDOS.8179514</t>
  </si>
  <si>
    <t>https://community.secop.gov.co/Public/Tendering/OpportunityDetail/Index?noticeUID=CO1.NTC.8527095&amp;isFromPublicArea=True&amp;isModal=true&amp;asPopupView=true</t>
  </si>
  <si>
    <t>CO1.PCCNTR.8146221</t>
  </si>
  <si>
    <t>CO1.BDOS.8502441</t>
  </si>
  <si>
    <t>361-2025 CPS-P (136051)</t>
  </si>
  <si>
    <t>FREDY ADOLFO PEÑA AVILA</t>
  </si>
  <si>
    <t>PRESTAR LOS SERVICIOS PROFESIONALES A LA ALCALDÍA LOCAL DE USAQUÉN PARA REALIZAR ACTIVIDADES DE PLANEACIÓN, SEGUIMIENTO Y ARTICULACIÓN INTERSECTORIAL, MEDIANTE LA IMPLEMENTACIÓN DE HERRAMIENTAS DE GESTIÓN ORIENTADAS AL MONITOREO DE PROYECTOS DE INVERSIÓN Y AL CUMPLIMIENTO DE LAS METAS ESTABLECIDAS EN EL PLAN DE DESARROLLO LOCAL 2025-2028</t>
  </si>
  <si>
    <t>diefre611@hotmail.com</t>
  </si>
  <si>
    <t>CALLE 145A N° 21-71</t>
  </si>
  <si>
    <t>Darly Yirley Neita Beltran</t>
  </si>
  <si>
    <t>362-2025-CPS-AG-(134425)</t>
  </si>
  <si>
    <t xml:space="preserve">PRESTAR LOS SERVICIOS DE APOYO A LA GESTIÓN DE LAS ACCIONES CONCERNIENTES A LA PREVENCIÓN DEL FEMINICIDIO Y LAS VIOLENCIAS CONTRA LA MUJER, BAJO EL ENFOQUE DE LA POLÍTICA PÚBLICA DE MUJER Y EQUIDAD DE GÉNERO - PPMYEG	</t>
  </si>
  <si>
    <t>ana maria solano</t>
  </si>
  <si>
    <t>363-2025-CPS-P-(136529)</t>
  </si>
  <si>
    <t xml:space="preserve">PRESTAR LOS SERVICIOS PROFESIONALES A LA ALCALDIA LOCAL DE USAQUEN EN EL MARCO DE LA FORMULACIÓN, ESTRUCTURACIÓN Y SEGUIMIENTO A LOS PROCESOS Y ACTIVIDADES RELACIONADOS CON SEGURIDAD Y CONVIVENCIA	</t>
  </si>
  <si>
    <t>4 meses</t>
  </si>
  <si>
    <t>364-2025 CPS-P (134056)</t>
  </si>
  <si>
    <t>PRESTAR LOS SERVICIOS PROFESIONALES A LA ALCALDÍA LOCAL, EN EL ÁREA DE GESTIÓN JURÍDICA POLICIVA EN LA VALORACIÓN E IMPULSO FRENTE A LAS QUEJAS Y/O QUERELLAS CIUDADANAS DE CONOCIMIENTO DE LA ALCALDÍA LOCAL DE USAQUÉN</t>
  </si>
  <si>
    <t>CALLE 144 N°145-50</t>
  </si>
  <si>
    <t>luisniviapinzon@hotmail.com</t>
  </si>
  <si>
    <t>Andrés Arley Niebles Parra</t>
  </si>
  <si>
    <t>365-2025 CPS-P (134446)</t>
  </si>
  <si>
    <t xml:space="preserve">PRESTAR LOS SERVICIOS PROFESIONALES A LA ALCALDÍA LOCAL DE USAQUÉN PARA LA ESTRUCTURACIÓN Y SEGUIMIENTO A LA EJECUCIÓN DE LOS PROGRAMAS, CONVENIOS Y CONTRATOS QUE SURJAN EN EL MARCO DE LOS PROYECTOS CULTURALES DE LA LOCALIDAD DE USAQUÉN EN VIRTUD DEL PLAN DE DESARROLLO LOCAL	</t>
  </si>
  <si>
    <t>nieblazoom@gmail.com</t>
  </si>
  <si>
    <t>CALLE 31 N° 14-31</t>
  </si>
  <si>
    <t>366-2025 CPS-P (137332)</t>
  </si>
  <si>
    <t xml:space="preserve">"PRESTAR LOS SERVICIOS PROFESIONALES A LA ALCALDIA LOCAL DE USAQUEN, REALIZANDO LAS GESTIONES DE COORDINACION ADMINISTRATIVA Y LOGISTICA EN EL DESPACHO DEL ALCALDE LOCAL, CON EL OBJETIVO DE FORTALECER LA EFICIENCIA DE LA GESTION INSTITUCIONAL EN EL AMBITO LOCAL".	</t>
  </si>
  <si>
    <t>calle 147 # 7g-30</t>
  </si>
  <si>
    <t>carolina.cortes.carrillo@gmail.co</t>
  </si>
  <si>
    <t>*20255120012953*</t>
  </si>
  <si>
    <t>*20255120012963*</t>
  </si>
  <si>
    <t>neitadarly@gmail.com</t>
  </si>
  <si>
    <t>KR  147 A     142 F  39</t>
  </si>
  <si>
    <t xml:space="preserve">CRA 7B # 141-18 </t>
  </si>
  <si>
    <t>anamasolvime@gmailcom</t>
  </si>
  <si>
    <t>CO1.PCCNTR.8179417</t>
  </si>
  <si>
    <t>CO1.PCCNTR.8195576</t>
  </si>
  <si>
    <t>CO1.PCCNTR.8195590</t>
  </si>
  <si>
    <t>CO1.PCCNTR.8197907</t>
  </si>
  <si>
    <t>CO1.PCCNTR.8197529</t>
  </si>
  <si>
    <t>CO1.PCCNTR.8198523</t>
  </si>
  <si>
    <t>CO1.BDOS.8547151</t>
  </si>
  <si>
    <t>CO1.BDOS.8569249</t>
  </si>
  <si>
    <t>CO1.BDOS.8569384</t>
  </si>
  <si>
    <t>CO1.BDOS.8572182</t>
  </si>
  <si>
    <t>CO1.BDOS.8571983</t>
  </si>
  <si>
    <t>CO1.BDOS.8578736</t>
  </si>
  <si>
    <t>https://community.secop.gov.co/Public/Tendering/OpportunityDetail/Index?noticeUID=CO1.NTC.8576331&amp;isFromPublicArea=True&amp;isModal=true&amp;asPopupView=true</t>
  </si>
  <si>
    <t>https://community.secop.gov.co/Public/Tendering/OpportunityDetail/Index?noticeUID=CO1.NTC.8600327&amp;isFromPublicArea=True&amp;isModal=true&amp;asPopupView=true</t>
  </si>
  <si>
    <t>https://community.secop.gov.co/Public/Tendering/OpportunityDetail/Index?noticeUID=CO1.NTC.8600272&amp;isFromPublicArea=True&amp;isModal=true&amp;asPopupView=true</t>
  </si>
  <si>
    <t>https://community.secop.gov.co/Public/Tendering/OpportunityDetail/Index?noticeUID=CO1.NTC.8602943&amp;isFromPublicArea=True&amp;isModal=true&amp;asPopupView=true</t>
  </si>
  <si>
    <t>https://community.secop.gov.co/Public/Tendering/OpportunityDetail/Index?noticeUID=CO1.NTC.8602528&amp;isFromPublicArea=True&amp;isModal=true&amp;asPopupView=true</t>
  </si>
  <si>
    <t>https://community.secop.gov.co/Public/Tendering/OpportunityDetail/Index?noticeUID=CO1.NTC.8603697&amp;isFromPublicArea=True&amp;isModal=true&amp;asPopupView=true</t>
  </si>
  <si>
    <t>*20255120013533*</t>
  </si>
  <si>
    <t>*20255120013503*</t>
  </si>
  <si>
    <t>*20255120013493*</t>
  </si>
  <si>
    <t>*20255120013513*</t>
  </si>
  <si>
    <t>*20255120013263*</t>
  </si>
  <si>
    <t>*20255120013483*</t>
  </si>
  <si>
    <t xml:space="preserve">PRESTAR LOS SERVICIOS PROFESIONALES PARA ACOMPAÑAR ADMINISTRATIVAMENTE EN LOS PROCESOS CONTRACTUALES DE LA ALCALDÍA LOCAL DE USAQUÉN de acuerdo con lo contemplado en el(los) proyecto(s) 2662 --- AVANZANDO EN EL FORTALECIMIENTO LOCAL DE USAQUÉN.	</t>
  </si>
  <si>
    <t>301-2025-CPS-P-(133281)</t>
  </si>
  <si>
    <t xml:space="preserve">FDLUSA-274-CPS-2025-(132647)	</t>
  </si>
  <si>
    <t>FDLUSA-248-CPS-2025 (132624)</t>
  </si>
  <si>
    <t>205-CPS-2025-AG-(130835</t>
  </si>
  <si>
    <t>147-CPS-2025 AG 130801</t>
  </si>
  <si>
    <t>William Alberto Sosa Linares</t>
  </si>
  <si>
    <t>367-2025 CPS-AG (130832)</t>
  </si>
  <si>
    <t>Ginna Paola Ramirez Feriz</t>
  </si>
  <si>
    <t>ERIKA TATIANA ALONSO PUERTO</t>
  </si>
  <si>
    <t>SOLUCIONES INTEGRALES DE OFICINA S.A.S</t>
  </si>
  <si>
    <t>agonzalez@sioltda.com</t>
  </si>
  <si>
    <t>FDLUSA-CTO-368-2025</t>
  </si>
  <si>
    <t>1 MES</t>
  </si>
  <si>
    <t xml:space="preserve">ADQUIRIR CARPAS Y MESAS PARA APOYAR LA REALIZACIÓN DE ACTIVIDADES INSTITUCIONALES COMO FERIAS COMERCIALES, EVENTOS CULTURALES, JORNADAS INFORMATIVAS, ESPACIOS DE PARTICIPACIÓN CIUDADANA Y DEMÁS ACCIONES DESARROLLADAS POR LA ALCALDÍA LOCAL DE USAQUÉN."	</t>
  </si>
  <si>
    <t>PRESTAR LOS SERVICIOS DE APOYO A LA GESTIÓN DE LA ALCALDÍA LOCAL EN EL DESARROLLO DE ESTRATEGIAS DE SEGURIDAD Y CONVIVENCIA, ACOMPAÑAMIENTO A LA CIUDADANÍA, SOPORTE LOGÍSTICO Y DIFUSIÓN DE LAS ACTIVIDADES PROGRAMADAS"</t>
  </si>
  <si>
    <t>phbetososalinares@gmail.com</t>
  </si>
  <si>
    <t>369-2025-CPS-P-(136058)</t>
  </si>
  <si>
    <t>ginnaramirez16@gmail.com</t>
  </si>
  <si>
    <t xml:space="preserve">PRESTAR LOS SERVICIOS PROFESIONALES A LA ALCALDÍA LOCAL DE USAQUÉN PARA ARTICULAR, ORIENTAR Y HACER SEGUIMIENTO A LOS PROYECTOS DEL PLAN DE DESARROLLO LOCAL, MEDIANTE EL DISEÑO E IMPLEMENTACIÓN DE ACTIVIDADES Y ESTRATEGIAS ORIENTADAS A PROMOVER LA SALUD SEXUAL Y REPRODUCTIVA RESPONSABLE EN CADA UNO DE LOS CICLOS DE VIDA	</t>
  </si>
  <si>
    <t>tati_1318@hotmail.com</t>
  </si>
  <si>
    <t xml:space="preserve">PRESTAR LOS SERVICIOS PROFESIONALES PARA DESARROLLAR LAS ACCIONES JURÍDICAS NECESARIAS EN LA DEPURACIÓN DE LAS ACTUACIONES ADMINISTRATIVAS Y LA PROYECCIÓN DE RESPUESTA A LAS ACCIONES CONSTITUCIONALES QUE SEAN REQUERIDAS POR EL ÁREA DE GESTIÓN POLICIVA JURÍDICA	</t>
  </si>
  <si>
    <t xml:space="preserve">CONSORCIO RESIDUOS SOLIDOS G&amp;G	</t>
  </si>
  <si>
    <t>contabilidad.gremcoin@gmail.com</t>
  </si>
  <si>
    <t>TRANSVERSAL 13 3s 23</t>
  </si>
  <si>
    <t xml:space="preserve">PRESTAR LOS SERVICIOS PARA LA CAPACITACIÓN, SENSIBILIZACIÓN EN SEPARACIÓN EN LA FUENTE Y RECICLAJE, ASÍ COMO LA RECUPERACIÓN DE PUNTOS CRÍTICOS CON LA FINALIDAD DE FOMENTAR UNA ADECUADA GESTIÓN DE RESIDUOS SÓLIDOS	</t>
  </si>
  <si>
    <t xml:space="preserve">AXA COLPATRIA SEGUROS S.A	</t>
  </si>
  <si>
    <t>FDLUSA-CTO-372-2025</t>
  </si>
  <si>
    <t>397 dias</t>
  </si>
  <si>
    <t xml:space="preserve">CONTRATAR LOS SEGUROS QUE AMPAREN LOS INTERESES PATRIMONIALES ACTUALES Y FUTUROS, ASÍ COMO LOS BIENES DE PROPIEDAD DEL FONDO DE DESARROLLO LOCAL DE USAQUEN, QUE ESTÉN BAJO SU RESPONSABILIDAD Y CUSTODIA Y AQUELLOS QUE SEAN ADQUIRIDOS PARA DESARROLLAR LAS FUNCIONES INHERENTES A SU ACTIVIDAD, ASÍ COMO LA EXPEDICIÓN DE CUALQUIER OTRA PÓLIZA DE SEGUROS QUE REQUIERA LA ENTIDAD EN EL DESARROLLO DE SU ACTIVIDAD	</t>
  </si>
  <si>
    <t>CRA 7 No. 24-89 Torre Colpatria</t>
  </si>
  <si>
    <t>miguel.villamizar@axacolpatria.co</t>
  </si>
  <si>
    <t xml:space="preserve">CORPORACIÓN COLECTIVO DIGERATI	</t>
  </si>
  <si>
    <t xml:space="preserve">PRESTAR LOS SERVICIOS NECESARIOS PARA LA EJECUCION DE LOS TEMAS DE PROTECCION Y BIENESTAR ANIMAL EN LA LOCALIDAD DE USAQUEN, MEDIANTE LA REALIZACION DE ESTERILIZACIONES QUIRURGICAS PARA CANINOS Y FELINOS CUYO CUIDADOR RESIDA EN ESTRATOS 1, 2 Y 3, BRIGADAS MEDICAS, ATENCION DE URGENCIAS VETERINARIAS SIN TENEDOR RESPONSABLE O QUE SU TENEDOR SEA HABITANTE DE CALLE, CARRETERO O ESTE EN CUIDADO DE PROTECCIONISTAS O EN HOGARES DE PASO Y LA IMPLEMENTACION DE PROGRAMAS DE SENSIBILIZACION Y ADOPCION ...	</t>
  </si>
  <si>
    <t>corporaciondigerati@gmail.com</t>
  </si>
  <si>
    <t>Carrera 40D No 1-24</t>
  </si>
  <si>
    <t>*20255120013583*</t>
  </si>
  <si>
    <t>LUIS ALBERTO CUELLAR SANABRIA</t>
  </si>
  <si>
    <t>*20255120012923*</t>
  </si>
  <si>
    <t>DIANA CAROLINA CANON LOPEZ</t>
  </si>
  <si>
    <t>*20255120013563*</t>
  </si>
  <si>
    <t>*20255120013573*</t>
  </si>
  <si>
    <t>CAROLINA CAÑON LOPEZ</t>
  </si>
  <si>
    <t>*20255120013603*</t>
  </si>
  <si>
    <t>ANDRES GUILLERMO MAESTRE ARAUJO</t>
  </si>
  <si>
    <t>FREDY BARAHONA</t>
  </si>
  <si>
    <t>*20255120012933*</t>
  </si>
  <si>
    <t>CAROLINA CAÑON</t>
  </si>
  <si>
    <t>*20255120013613*</t>
  </si>
  <si>
    <t>*20255120013273*</t>
  </si>
  <si>
    <t xml:space="preserve">MULTIPLES TECNOLOGIAS APLICADAS DE COLOMBIA S.A.S	</t>
  </si>
  <si>
    <t>CDP A</t>
  </si>
  <si>
    <t xml:space="preserve">FECHA FINAL </t>
  </si>
  <si>
    <t>3 MESES</t>
  </si>
  <si>
    <t xml:space="preserve">RP A </t>
  </si>
  <si>
    <t>2 MESES 27 DIAS</t>
  </si>
  <si>
    <t>2 MESES</t>
  </si>
  <si>
    <t xml:space="preserve">ABOGADO ADICION </t>
  </si>
  <si>
    <t>DAVID DURANGO</t>
  </si>
  <si>
    <t>3 MESES 6 DIAS</t>
  </si>
  <si>
    <t>3 MESES 9 DIAS</t>
  </si>
  <si>
    <t>HELMER BALAGUERA</t>
  </si>
  <si>
    <t>2 MESES 28 DIAS</t>
  </si>
  <si>
    <t>CAROLINA NOVOA</t>
  </si>
  <si>
    <t>MARIA XIMENA</t>
  </si>
  <si>
    <t>2 MESES 20 DIAS</t>
  </si>
  <si>
    <t>2 MESES 8 DIAS</t>
  </si>
  <si>
    <t>1 MES 21 DIAS</t>
  </si>
  <si>
    <t>2 MESES 18 DIAS</t>
  </si>
  <si>
    <t>2 MESES 10 DIAS</t>
  </si>
  <si>
    <t>JUSTINIANO PERALTA</t>
  </si>
  <si>
    <t>1 MES 13 DIAS</t>
  </si>
  <si>
    <t>JOSE ORCASITAS</t>
  </si>
  <si>
    <t>1 MES 10 DIAS</t>
  </si>
  <si>
    <t>1 MES 12 DIAS</t>
  </si>
  <si>
    <t>1 MES 20 DIAS</t>
  </si>
  <si>
    <t xml:space="preserve">Andrés Camilo Castro Murcia	</t>
  </si>
  <si>
    <t>25 DIAS</t>
  </si>
  <si>
    <t>1 MES 14 DIAS</t>
  </si>
  <si>
    <t>Laura Natalia Peña Guzmán</t>
  </si>
  <si>
    <t>Luz Erika Urrea Murcia</t>
  </si>
  <si>
    <t>Victor Andrés Montero Romero</t>
  </si>
  <si>
    <t>2 MESES 17 DIAS</t>
  </si>
  <si>
    <t>2 MESES 9 DIAS</t>
  </si>
  <si>
    <t>1 MES 24 DIAS</t>
  </si>
  <si>
    <t>2 MESES 1 DIA</t>
  </si>
  <si>
    <t xml:space="preserve">SOFIA TENGONO </t>
  </si>
  <si>
    <t>1 MES 11 DIAS</t>
  </si>
  <si>
    <t>22 DIAS</t>
  </si>
  <si>
    <t>Jesus Mauricio Roa Ome</t>
  </si>
  <si>
    <t>3 MESES 23 DIAS</t>
  </si>
  <si>
    <t>3 MESES 24 DIAS</t>
  </si>
  <si>
    <t>3 MESES 19 DIAS</t>
  </si>
  <si>
    <t xml:space="preserve">PRESTAR EL SERVICIO DE MANTENIMIENTO PREVENTIVO Y CORRECTIVO DE LOS EQUIPOS DE CÓMPUTO, PERIFÉRICOS Y DEMAS SUB SISTEMAS QUE COMPRENDEN LA INFRAESTRUCTURA TECNOLOGICA, INCLUYENDO BOLSA DE REPUESTOS, DE PROPIEDAD DE LA ALCALDIA LOCAL DE USAQUÉN.	</t>
  </si>
  <si>
    <t>info@mta.net.co</t>
  </si>
  <si>
    <t>LIBERTY SEGUROS</t>
  </si>
  <si>
    <t xml:space="preserve">JORGE ANDRES LONDOÑO	</t>
  </si>
  <si>
    <t xml:space="preserve">"PRESTACIÓN DE SERVICIOS DE APOYO EN ÁREAS AMBIENTALES ASÍ COMO LA EJECUCIÓN DE ACTIVIDADES TÉCNICAS, ADMINISTRATIVAS Y DE CAMPO RELACIONADAS, PARA LA LOCALIDAD DE USAQUÉN, EN EL MARCO DEL PLAN DE DESARROLLO LOCAL 2025-2028".	</t>
  </si>
  <si>
    <t>FDLUSA 375-2025 CPS-AG (139845)</t>
  </si>
  <si>
    <t>carrera 3 # 187 - 09</t>
  </si>
  <si>
    <t xml:space="preserve">ANGELA MARIA GOMEZ GALVEZ	</t>
  </si>
  <si>
    <t>376-2025 CPS- P (139408)</t>
  </si>
  <si>
    <t xml:space="preserve">PRESTAR LOS SERVICIOS PROFESIONALES A LA ALCALDÍA LOCAL DE USAQUÉN, ORIENTADOS EN LA ESTRUCTURACIÓN, DOCUMENTACIÓN, SEGUIMIENTO Y ACOMPAÑAMIENTO DE LOS PROCESOS EN TERRITORIO, EN EL MARCO DE LA LÍNEA ESTRATÉGICA DE BOGOTANEIDAD, APLICANDO ENFOQUES DE CAMBIO COMPORTAMENTAL Y METODOLOGÍAS DE INVESTIGACIÓN SOCIAL, EN CONCORDANCIA CON EL PLAN DE DESARROLLO LOCAL VIGENTE	</t>
  </si>
  <si>
    <t>110 DIAS</t>
  </si>
  <si>
    <t>1angelamariagomezmail.com</t>
  </si>
  <si>
    <t>CARRERA 7C # 146-63 APTO 306</t>
  </si>
  <si>
    <t>FABIO ARMANDO CASTILLO CASTILLO</t>
  </si>
  <si>
    <t>PRESTAR SERVICIOS PROFESIONALES PARA ACOMPAÑAR EN LA FORMULACIÓN, IMPLEMENTACIÓN Y SEGUIMIENTO DE ESTRATEGIAS ORIENTADAS A LA PREVENCIÓN Y ATENCIÓN DEL FEMINICIDIO, LAS VIOLENCIAS CONTRA LAS MUJERES, LA VIOLENCIA INTRAFAMILIAR Y SEXUAL, CON UN ENFOQUE EN EL RECONOCIMIENTO Y VINCULACIÓN DE MUJERES CUIDADORAS A PROGRAMAS Y ACCIONES INTEGRALES DE CUIDADO, EN EL MARCO DE LA POLÍTICA PÚBLICA DE MUJER Y EQUIDAD DE GÉNERO	,</t>
  </si>
  <si>
    <t>fcastillo1997@hotmail.com</t>
  </si>
  <si>
    <t>CL 87 103 C 50</t>
  </si>
  <si>
    <t>110 dias</t>
  </si>
  <si>
    <t xml:space="preserve">Jenny Paola Pulido Rodriguez	</t>
  </si>
  <si>
    <t xml:space="preserve">PRESTAR LOS SERVICIOS PROFESIONALES PARA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	</t>
  </si>
  <si>
    <t>105 dias</t>
  </si>
  <si>
    <t>*20255120013903*</t>
  </si>
  <si>
    <t>*20255120014313*</t>
  </si>
  <si>
    <t>maria ximena</t>
  </si>
  <si>
    <t>392-2025-CPS-P-(139473)</t>
  </si>
  <si>
    <t>PRESTAR LOS SERVICIOS PROFESIONALES PARA DESARROLLAR LAS ACCIONES JURIDICAS NECESARIAS EN LA DEPURACIÓN DE LAS ACTUACIONES ADMINISTRATIVAS QUE CURSAN EN LA ALCALDÍA LOCAL EN EL ÁREA DE GESTIÓN JURIDICO POLICIVA EN MATERIA DE INSPECCIÓN VIGILANCIA Y CONTROL PARA EL CUMPLIMIENTO DE LAS METAS PLANTEADAS EN EL PDL 2025-2028.</t>
  </si>
  <si>
    <t>Luis Enrique Garces</t>
  </si>
  <si>
    <t>393-2025-CPS-P. (136058)</t>
  </si>
  <si>
    <t xml:space="preserve">"PRESTAR LOS SERVICIOS PREFESIONALES DE CUBRIMIENTO DE LAS ACTIVIDADES, CRONOGRAMAS Y AGENDA DE LA ALCALDÍA LOCAL A NIVEL INTERNO Y EXTERNO, ASÍ COMO LA GENERACIÓN DE CONTENIDOS PERIODÍSTICOS	</t>
  </si>
  <si>
    <t>LEIDY TATIANA MORENO VASCO</t>
  </si>
  <si>
    <t>NELSON ANDRES ANGEL GAMBOA</t>
  </si>
  <si>
    <t>394-2025 CPS P (137154)</t>
  </si>
  <si>
    <t>PRESTAR LOS SERVICIOS PROFESIONALES A LA ALCALDÍA LOCAL DE USAQUÉN, ORIENTADOS EN LA ESTRUCTURACIÓN, DOCUMENTACIÓN, SEGUIMIENTO Y ACOMPAÑAMIENTO DE LOS PROCESOS EN TERRITORIO, EN EL MARCO DE LA LÍNEA ESTRATÉGICA DE BOGOTANEIDAD, APLICANDO ENFOQUES DE CAMBIO COMPORTAMENTAL Y METODOLOGÍAS DE INVESTIGACIÓN SOCIAL, EN CONCORDANCIA CON EL PLAN DE DESARROLLO LOCAL VIGENTE</t>
  </si>
  <si>
    <t>96 dias</t>
  </si>
  <si>
    <t>FDLUSA-CTO-395-2025</t>
  </si>
  <si>
    <t>ARKAN</t>
  </si>
  <si>
    <t xml:space="preserve">CONTRATAR LAS OBRAS DE ADECUACIÓN Y/O REPARACIÓN Y/O MANTENIMIENTO DE LA INFRAESTRUCTURA FÍSICA, PARA LAS SEDES DE PROPIEDAD Y TENENCIA DEL FONDO DE DESARROLLO LOCAL DE USAQUÉN.	</t>
  </si>
  <si>
    <t>Valentina Beltrán Díaz</t>
  </si>
  <si>
    <t>396-2025 CPS AG (139476)</t>
  </si>
  <si>
    <t xml:space="preserve">PRESTAR LOS SERVICIOS DE APOYO A LA GESTION PARA EL INGRESO DE INFORMACION EN EL APLICATIVO SI ACTUA O EN OTROS SISTEMAS DE GESTION, CORRESPONDIENTE A LAS ACTUACIONES ADMINISTRATIVAS DESARROLLADAS EN EL AREA DE GESTION POLICIVA DE LA ALCALDIA LOCAL DE USAQUEN DE ACUERDO CON LO CONTEMPLADO EN EL (LOS) PROYECTO (S) 2662 --AVANZANDO EN EL FORTALECIMIENTO LOCAL DE USAQUEN	</t>
  </si>
  <si>
    <t>120 dias</t>
  </si>
  <si>
    <t>FDLUSA-CTO-397-2025</t>
  </si>
  <si>
    <t>ADPORT LTDA</t>
  </si>
  <si>
    <t xml:space="preserve">PRESTAR EL SERVICIO INTEGRAL DE VIGILANCIA Y SEGURIDAD PRIVADA DE MANERA PERMANENTE CON MEDIO HUMANO, CON ARMA Y MEDIOS TECNOLÓGICOS PARA TODOS LOS BIENES MUEBLES E INMUEBLES DE PROPIEDAD DE LA ALCALDÍA LOCAL DE USAQUEN - FONDO DE DESARROLLO LOCAL DE USAQUEN - FDLUSA Y DE LOS DEMAS BIENES QUE LEGALMENTE SEA O LLEGARE A SER RESPONSABLE	</t>
  </si>
  <si>
    <t>JULIAN ESCOBAR HERNANDEZ</t>
  </si>
  <si>
    <t xml:space="preserve">PRESTAR LOS SERVICIOS PROFESIONALES A LA ALCALDÍA LOCAL DE USAQUÉN PARA REALIZAR EL ACOMPAÑAMIENTO TÉCNICO A LAS MIPYMES DE LA LOCALIDAD EN TEMAS CONTABLES Y FINANCIEROS, EN EL MARCO DEL PROYECTO 2604 'USAQUÉN CAMINA CON TEJIDO EMPRESARIAL URBANO Y RURAL de acuerdo con lo contemplado en el(los) proyecto(s) 2604 --- USAQUÉN CAMINA CON TEJIDO EMPRESARIAL URBANO Y RURAL	</t>
  </si>
  <si>
    <t>FDLUSA-CTO-399-2025</t>
  </si>
  <si>
    <t xml:space="preserve">Consultores y Asesores TIC	</t>
  </si>
  <si>
    <t xml:space="preserve">"PRESTAR LOS SERVICIOS DE FORMACION DEPORTIVA EN LA LOCALIDAD DE USAQUEN INCLUYENDO LA ORGANIZACIÓN, DESARROLLO, SEGUIMIENTO Y EVALUACIÓN AL PROCESO, EN CUMPLIMIENTO DE LAS PROPUESTAS DE PRESUPUESTOS PARTICIPATIVOS DENOMINADAS "90 MINUTOS PARA RESPIRAR - 39077" Y "COMBATE POR LA PAZ - 43085", PROYECTO 2367 "USAQUÉN CAMINA POR EL DEPORTE" Y META "CAPACITAR 723 PERSONAS EN LOS CAMPOS DEPORTIVOS O RECREATIVOS	</t>
  </si>
  <si>
    <t xml:space="preserve">CESION </t>
  </si>
  <si>
    <t>Juan Camilo Rojas Romero</t>
  </si>
  <si>
    <t>Nataly Valentina Velandia Carrillo</t>
  </si>
  <si>
    <t>CEDULA</t>
  </si>
  <si>
    <t xml:space="preserve">FECHA DE LA CESION  </t>
  </si>
  <si>
    <t>ANGELICA DEL PILAR PULIDO MARTINEZ</t>
  </si>
  <si>
    <t>3 MESES 5 DIAS</t>
  </si>
  <si>
    <t>7 MESES</t>
  </si>
  <si>
    <t>2 MESE 29 DIAS</t>
  </si>
  <si>
    <t>3 MESES 13 DIAS</t>
  </si>
  <si>
    <t>3 MESES 11 DIAS</t>
  </si>
  <si>
    <t>2 MESES 16 DIAS</t>
  </si>
  <si>
    <t>2 MESES 23 DIAS</t>
  </si>
  <si>
    <t>garcesluise_@hotmail.com</t>
  </si>
  <si>
    <t>Diagonal 61D # 26ª - 29</t>
  </si>
  <si>
    <t xml:space="preserve">Jenny.pulido.ssmail.com </t>
  </si>
  <si>
    <t xml:space="preserve">Calle 129 n 87 b 40 </t>
  </si>
  <si>
    <t>tathis0309@gmail.com</t>
  </si>
  <si>
    <t>Calle 184 # 20 61</t>
  </si>
  <si>
    <t>andresangelco@yahoo.com</t>
  </si>
  <si>
    <t>CALLE 157 13B 20</t>
  </si>
  <si>
    <t>valebeltran22@gmail.com</t>
  </si>
  <si>
    <t>carrera 48 #127-51</t>
  </si>
  <si>
    <t>julian_escobar_85@hotmail.com</t>
  </si>
  <si>
    <t>AK 11 B BIS</t>
  </si>
  <si>
    <t>318 673 8514</t>
  </si>
  <si>
    <t>kasa.ingenieria@gmail.com</t>
  </si>
  <si>
    <t>comercial.admiconport@gmail.com</t>
  </si>
  <si>
    <t>consultoresyasesorestic@gmail.com</t>
  </si>
  <si>
    <t>370-2025-CPS-P (136619)</t>
  </si>
  <si>
    <t>FDLUSA-CTO-371-2025</t>
  </si>
  <si>
    <t>FDLUSA-CTO-373-2025</t>
  </si>
  <si>
    <t>390-2025 CPS-P-(140959)</t>
  </si>
  <si>
    <t>391-2025-CPS-P-(138934)</t>
  </si>
  <si>
    <t>398-2025-CPS-P-(134953)</t>
  </si>
  <si>
    <t>FDLUSA-CTO-374-2025</t>
  </si>
  <si>
    <t>2 MESES 26 DIAS</t>
  </si>
  <si>
    <t>3 MESES 10 DIAS</t>
  </si>
  <si>
    <t xml:space="preserve"> </t>
  </si>
  <si>
    <t>FERNANDO SANCHEZ ESCOBAR</t>
  </si>
  <si>
    <t>JEFERSON HERNAN PEÑA ROJAS</t>
  </si>
  <si>
    <t xml:space="preserve">3 MESES </t>
  </si>
  <si>
    <t>JUAN SEBASTIAN SALINAS BASTIDAS</t>
  </si>
  <si>
    <t>MIGUEL ANTONIO MAYORGA CETINA</t>
  </si>
  <si>
    <t>CRP CESION</t>
  </si>
  <si>
    <t>FREDDY MENGUAL</t>
  </si>
  <si>
    <t>AURA ALICIA INFANTE GARCIA</t>
  </si>
  <si>
    <t>2 MESES 14 DIAS</t>
  </si>
  <si>
    <t>2 MESES 24 DIAS</t>
  </si>
  <si>
    <t>2 MESES 12 DIAS</t>
  </si>
  <si>
    <t>2 MESES 21 DIAS</t>
  </si>
  <si>
    <t>400-2025 CPS-P-(142957)</t>
  </si>
  <si>
    <t>Maycoll0722@gmail.com</t>
  </si>
  <si>
    <t>Calee 72b#71b-38</t>
  </si>
  <si>
    <t xml:space="preserve">PRESTAR LOS SERVICIOS PROFESIONALES JURÍDICOS PARA EL SEGUIMIENTO, EL ANÁLISIS ESTRATÉGICO DE LAS ACTIVIDADES RELACIONADAS CON LA GESTIÓN, REVISIÓN Y VALIDACIÓN DE LAS RESPUESTAS A LOS DERECHOS DE PETICIÓN DE LA ALCALDÍA LOCAL DE USAQUÉN CONFORME A LOS LINEAMIENTOS QUE LE SEAN IMPARTIDOS POR EL SUPERVISOR DEL CONTRATO	</t>
  </si>
  <si>
    <t xml:space="preserve">JONATHAN CALDERON	</t>
  </si>
  <si>
    <t>401-2025-CPS-P-(137876)</t>
  </si>
  <si>
    <t>105 DIAS</t>
  </si>
  <si>
    <t xml:space="preserve">PRESTAR LOS SERVICIOS PROFESIONALES PARA ACOMPAÑAR LAS ACTIVIDADES DE DESARROLLO, GESTIÓN Y SEGUIMIENTO DEL PROYECTO DE INVERSIÓN "2367 USAQUÉN CAMINA POR EL DEPORTE	</t>
  </si>
  <si>
    <t xml:space="preserve">EMPRESA DE INFRAESTRUCTURA COLOMBIANA S.A.S	</t>
  </si>
  <si>
    <t xml:space="preserve">TOMA FISICA DE TODOS LOS BIENES DE PROPIEDAD DEL FONDO DE DESARROLLO LOCAL DE USAQUEN LA MEDICION POSTERIOR DE LOS BIENES CLASIFICADOS COMO PROPIEDAD PLANTA Y EQUIPO MAYORES A 2 SMMLV - LA MEDICION POSTERIOR DE LOS BIENES QUE ESTEN EN LA CUENTA 15 INVENTARIOS NO EXPLOTADOS) DE VIGENCIAS ANTERIORES - EL DETERIORO DE LOS BIENES CLASIFICADOS COMO PROPIEDAD PLANTA Y EQUIPO SUPERIORES A 35 SMMLV Y EL AVALUO DE AQUELLOS BIENES SOBRANTES EN LA TOMA FISICA DE INVENTARIO	</t>
  </si>
  <si>
    <t xml:space="preserve">FDLUSA-CTO-402-2025	</t>
  </si>
  <si>
    <t xml:space="preserve">GINA MARCELA BARRERA PINILLA	</t>
  </si>
  <si>
    <t>403-2025 CPS-P (140073)</t>
  </si>
  <si>
    <t>100 DIAS</t>
  </si>
  <si>
    <t xml:space="preserve">"PRESTAR LOS SERVICIOS PROFESIONALES ESPECIALIZADOS PARA COORDINAR LA ARTICULACIÓN, ASISTENCIA Y ACOMPAÑAMIENTO DE LOS PROCESOS DE PLANEACIÓN LOCAL, PARA LA PROMOCIÓN DE LOS DERECHOS DE LAS MUJERES Y DE LA EQUIDAD DE GÉNERO, PARA MATERIALIZAR EN LA LOCALIDAD LAS ESTRATEGIAS DE TERRITORIALIZACIÓN Y TRANSVERSALIZACIÓN DE LA POLÍTICA PUBLICA DE MUJERES Y EQUIDAD DE GÉNERO (PPMYEG)."	</t>
  </si>
  <si>
    <t>WILLIAM ANDRES PEREZ BERMUDEZ</t>
  </si>
  <si>
    <t>404-2025-CPS-P- (141454)</t>
  </si>
  <si>
    <t>77 dias</t>
  </si>
  <si>
    <t xml:space="preserve">Edison Arturo Roa Tovar	</t>
  </si>
  <si>
    <t>405-2025 CPS AG (143300)</t>
  </si>
  <si>
    <t xml:space="preserve">PRESTAR LOS SERVICIOS DE APOYO EN EL ÁREA DE GESTIÓN DE DESARROLLO LOCAL, PARA LA REALIZACIÓN DE ACTIVIDADES ASISTENCIALES EN TEMAS ADMINISTRATIVOS DE LA LOCALIDAD	</t>
  </si>
  <si>
    <t>75 dias</t>
  </si>
  <si>
    <t xml:space="preserve">WENDY YURANI ESCUDERO TOBON	</t>
  </si>
  <si>
    <t xml:space="preserve">406-2025 CPS-AG (139481)	</t>
  </si>
  <si>
    <t>90 dias</t>
  </si>
  <si>
    <t xml:space="preserve">IVAN RENE DIAZ GAMBOA	</t>
  </si>
  <si>
    <t>407-2025 CPS-P (139475)</t>
  </si>
  <si>
    <t>88 dias</t>
  </si>
  <si>
    <t xml:space="preserve">"PRESTAR LOS SERVICIOS PROFESIONALES DE ORIENTACIÓN JURÍDICA Y REVISIÓN DE LOS ACTOS ADMINISTRATIVOS, IMPULSOS Y DEMÁS DOCUMENTOS PROYECTADOS POR LOS ABOGADOS DEL ÁREA DE GESTIÓN POLICIVA JURÍDICA; REALIZAR LOS TRÁMITES JURÍDICOS QUE SURJAN EN LOS EXPEDIENTES ORIGINADOS POR LAS ACTUACIONES ADMINISTRATIVAS QUE CURSAN EN LA ALCALDÍA LOCAL DE USAQUEN, CONFORME LAS NECESIDADES DEL ÁREA".	</t>
  </si>
  <si>
    <t>2 MESES 15 DIAS</t>
  </si>
  <si>
    <t>SALOMON RODRIGUEZ LAGUNA</t>
  </si>
  <si>
    <t>RAFAEL EDUARDO PEREZ ENCISO</t>
  </si>
  <si>
    <t>CARLOS DAVID FLOREZ VANEGAS</t>
  </si>
  <si>
    <t>JORGE GOMEZ GÓMEZ</t>
  </si>
  <si>
    <t>*20255120017283*</t>
  </si>
  <si>
    <t>JORGE ENRIQUE ESCOBAR</t>
  </si>
  <si>
    <t>*20255120015053*</t>
  </si>
  <si>
    <t>DEISY RUTH CONTRERAS RAMOS</t>
  </si>
  <si>
    <t>*20255120016993*</t>
  </si>
  <si>
    <t>*20255120017033*</t>
  </si>
  <si>
    <t>LINA MARÍA CHIQUILLO LONDOÑO</t>
  </si>
  <si>
    <t>CÉSAR ALEJANDRO VALLEJO DÍAZ</t>
  </si>
  <si>
    <t>*20255120016523*</t>
  </si>
  <si>
    <t>https://community.secop.gov.co/Public/Tendering/OpportunityDetail/Index?noticeUID=CO1.NTC.8641761&amp;isFromPublicArea=True&amp;isModal=true&amp;asPopupView=true</t>
  </si>
  <si>
    <t>CO1.PCCNTR.8225719</t>
  </si>
  <si>
    <t>CO1.BDOS.8618043</t>
  </si>
  <si>
    <t>https://community.secop.gov.co/Public/Tendering/OpportunityDetail/Index?noticeUID=CO1.NTC.8552704&amp;isFromPublicArea=True&amp;isModal=true&amp;asPopupView=true</t>
  </si>
  <si>
    <t>CO1.PCCNTR.8230594</t>
  </si>
  <si>
    <t>CO1.BDOS.8519665</t>
  </si>
  <si>
    <t>https://community.secop.gov.co/Public/Tendering/OpportunityDetail/Index?noticeUID=CO1.NTC.8706664&amp;isFromPublicArea=True&amp;isModal=true&amp;asPopupView=true</t>
  </si>
  <si>
    <t>CO1.PCCNTR.8272259</t>
  </si>
  <si>
    <t>CO1.BDOS.8672995</t>
  </si>
  <si>
    <t>https://community.secop.gov.co/Public/Tendering/OpportunityDetail/Index?noticeUID=CO1.NTC.8711056&amp;isFromPublicArea=True&amp;isModal=true&amp;asPopupView=true</t>
  </si>
  <si>
    <t>CO1.PCCNTR.8275849</t>
  </si>
  <si>
    <t>CO1.BDOS.8669858</t>
  </si>
  <si>
    <t>https://community.secop.gov.co/Public/Tendering/OpportunityDetail/Index?noticeUID=CO1.NTC.8489327&amp;isFromPublicArea=True&amp;isModal=true&amp;asPopupView=true</t>
  </si>
  <si>
    <t>CO1.PCCNTR.8256227</t>
  </si>
  <si>
    <t>CO1.BDOS.8367049</t>
  </si>
  <si>
    <t>https://community.secop.gov.co/Public/Tendering/OpportunityDetail/Index?noticeUID=CO1.NTC.8628396&amp;isFromPublicArea=True&amp;isModal=true&amp;asPopupView=true</t>
  </si>
  <si>
    <t>CO1.PCCNTR.8265074</t>
  </si>
  <si>
    <t>CO1.BDOS.8485229</t>
  </si>
  <si>
    <t>https://community.secop.gov.co/Public/Tendering/OpportunityDetail/Index?noticeUID=CO1.NTC.8514927&amp;isFromPublicArea=True&amp;isModal=true&amp;asPopupView=true</t>
  </si>
  <si>
    <t>CO1.PCCNTR.8277135</t>
  </si>
  <si>
    <t>CO1.BDOS.8384824</t>
  </si>
  <si>
    <t>https://community.secop.gov.co/Public/Tendering/OpportunityDetail/Index?noticeUID=CO1.NTC.8590235&amp;isFromPublicArea=True&amp;isModal=true&amp;asPopupView=true</t>
  </si>
  <si>
    <t>CO1.PCCNTR.8298650</t>
  </si>
  <si>
    <t>CO1.BDOS.8464800</t>
  </si>
  <si>
    <t>https://community.secop.gov.co/Public/Tendering/OpportunityDetail/Index?noticeUID=CO1.NTC.8779676&amp;isFromPublicArea=True&amp;isModal=true&amp;asPopupView=true</t>
  </si>
  <si>
    <t>CO1.PCCNTR.8326556</t>
  </si>
  <si>
    <t>CO1.BDOS.8755802</t>
  </si>
  <si>
    <t>https://community.secop.gov.co/Public/Tendering/OpportunityDetail/Index?noticeUID=CO1.NTC.8782251&amp;isFromPublicArea=True&amp;isModal=true&amp;asPopupView=true</t>
  </si>
  <si>
    <t>CO1.PCCNTR.8328298</t>
  </si>
  <si>
    <t>CO1.BDOS.8756761</t>
  </si>
  <si>
    <t>https://community.secop.gov.co/Public/Tendering/OpportunityDetail/Index?noticeUID=CO1.NTC.8804355&amp;isFromPublicArea=True&amp;isModal=true&amp;asPopupView=true</t>
  </si>
  <si>
    <t>CO1.PCCNTR.8343724</t>
  </si>
  <si>
    <t>CO1.BDOS.8780020</t>
  </si>
  <si>
    <t>https://community.secop.gov.co/Public/Tendering/OpportunityDetail/Index?noticeUID=CO1.NTC.8827414&amp;isFromPublicArea=True&amp;isModal=true&amp;asPopupView=true</t>
  </si>
  <si>
    <t>CO1.PCCNTR.8361124</t>
  </si>
  <si>
    <t>CO1.BDOS.8797760</t>
  </si>
  <si>
    <t>https://community.secop.gov.co/Public/Tendering/OpportunityDetail/Index?noticeUID=CO1.NTC.8839898&amp;isFromPublicArea=True&amp;isModal=true&amp;asPopupView=true</t>
  </si>
  <si>
    <t>CO1.PCCNTR.8369881</t>
  </si>
  <si>
    <t>CO1.BDOS.8807171</t>
  </si>
  <si>
    <t>https://community.secop.gov.co/Public/Tendering/OpportunityDetail/Index?noticeUID=CO1.NTC.8838106&amp;isFromPublicArea=True&amp;isModal=true&amp;asPopupView=true</t>
  </si>
  <si>
    <t>CO1.PCCNTR.8368862</t>
  </si>
  <si>
    <t>CO1.BDOS.8809641</t>
  </si>
  <si>
    <t>https://community.secop.gov.co/Public/Tendering/OpportunityDetail/Index?noticeUID=CO1.NTC.8849959&amp;isFromPublicArea=True&amp;isModal=true&amp;asPopupView=true</t>
  </si>
  <si>
    <t>CO1.PCCNTR.8379205</t>
  </si>
  <si>
    <t>CO1.BDOS.8815573</t>
  </si>
  <si>
    <t>https://community.secop.gov.co/Public/Tendering/OpportunityDetail/Index?noticeUID=CO1.NTC.8655666&amp;isFromPublicArea=True&amp;isModal=true&amp;asPopupView=true</t>
  </si>
  <si>
    <t>CO1.PCCNTR.8343708</t>
  </si>
  <si>
    <t>CO1.BDOS.8550088</t>
  </si>
  <si>
    <t>https://community.secop.gov.co/Public/Tendering/OpportunityDetail/Index?noticeUID=CO1.NTC.8855692&amp;isFromPublicArea=True&amp;isModal=true&amp;asPopupView=true</t>
  </si>
  <si>
    <t>CO1.PCCNTR.8386593</t>
  </si>
  <si>
    <t>CO1.BDOS.8824357</t>
  </si>
  <si>
    <t>https://community.secop.gov.co/Public/Tendering/OpportunityDetail/Index?noticeUID=CO1.NTC.8699838&amp;isFromPublicArea=True&amp;isModal=true&amp;asPopupView=true</t>
  </si>
  <si>
    <t>CO1.PCCNTR.8379471</t>
  </si>
  <si>
    <t>CO1.BDOS.8596205</t>
  </si>
  <si>
    <t>https://community.secop.gov.co/Public/Tendering/OpportunityDetail/Index?noticeUID=CO1.NTC.8860037&amp;isFromPublicArea=True&amp;isModal=true&amp;asPopupView=true</t>
  </si>
  <si>
    <t>CO1.PCCNTR.8388523</t>
  </si>
  <si>
    <t>CO1.BDOS.8831580</t>
  </si>
  <si>
    <t>https://community.secop.gov.co/Public/Tendering/OpportunityDetail/Index?noticeUID=CO1.NTC.8660169&amp;isFromPublicArea=True&amp;isModal=true&amp;asPopupView=true</t>
  </si>
  <si>
    <t>CO1.PCCNTR.8386709</t>
  </si>
  <si>
    <t>CO1.BDOS.8513243</t>
  </si>
  <si>
    <t>CO1.PCCNTR.8410082</t>
  </si>
  <si>
    <t>CO1.PCCNTR.8414395</t>
  </si>
  <si>
    <t>CO1.PCCNTR.8426791</t>
  </si>
  <si>
    <t>CO1.PCCNTR.8457593</t>
  </si>
  <si>
    <t>CO1.PCCNTR.8457905</t>
  </si>
  <si>
    <t>CO1.PCCNTR.8467901</t>
  </si>
  <si>
    <t>CO1.PCCNTR.8467324</t>
  </si>
  <si>
    <t>CO1.PCCNTR.8422377</t>
  </si>
  <si>
    <t>CO1.BDOS.8650650</t>
  </si>
  <si>
    <t>CO1.BDOS.8859563</t>
  </si>
  <si>
    <t>CO1.BDOS.8864831</t>
  </si>
  <si>
    <t>CO1.BDOS.8884494</t>
  </si>
  <si>
    <t>CO1.BDOS.8922377</t>
  </si>
  <si>
    <t>CO1.BDOS.8926864</t>
  </si>
  <si>
    <t>CO1.BDOS.8938599</t>
  </si>
  <si>
    <t>CO1.BDOS.8938848</t>
  </si>
  <si>
    <t>https://community.secop.gov.co/Public/Tendering/OpportunityDetail/Index?noticeUID=CO1.NTC.8782545&amp;isFromPublicArea=True&amp;isModal=true&amp;asPopupView=true</t>
  </si>
  <si>
    <t>https://community.secop.gov.co/Public/Tendering/OpportunityDetail/Index?noticeUID=CO1.NTC.8886866&amp;isFromPublicArea=True&amp;isModal=true&amp;asPopupView=true</t>
  </si>
  <si>
    <t>https://community.secop.gov.co/Public/Tendering/OpportunityDetail/Index?noticeUID=CO1.NTC.8893160&amp;isFromPublicArea=True&amp;isModal=true&amp;asPopupView=true</t>
  </si>
  <si>
    <t>https://community.secop.gov.co/Public/Tendering/OpportunityDetail/Index?noticeUID=CO1.NTC.8911801&amp;isFromPublicArea=True&amp;isModal=true&amp;asPopupView=true</t>
  </si>
  <si>
    <t>https://community.secop.gov.co/Public/Tendering/OpportunityDetail/Index?noticeUID=CO1.NTC.8952531&amp;isFromPublicArea=True&amp;isModal=true&amp;asPopupView=true</t>
  </si>
  <si>
    <t>https://community.secop.gov.co/Public/Tendering/OpportunityDetail/Index?noticeUID=CO1.NTC.8952394&amp;isFromPublicArea=True&amp;isModal=true&amp;asPopupView=true</t>
  </si>
  <si>
    <t>https://community.secop.gov.co/Public/Tendering/OpportunityDetail/Index?noticeUID=CO1.NTC.8966828&amp;isFromPublicArea=True&amp;isModal=true&amp;asPopupView=true</t>
  </si>
  <si>
    <t>https://community.secop.gov.co/Public/Tendering/OpportunityDetail/Index?noticeUID=CO1.NTC.8966102&amp;isFromPublicArea=True&amp;isModal=true&amp;asPopupView=true</t>
  </si>
  <si>
    <t xml:space="preserve">FDLUSA-226-2025 (130118)	</t>
  </si>
  <si>
    <t>CRISTIAN DAVID MEDINA ESTUPIÑAN</t>
  </si>
  <si>
    <t>2 MESES 5 DIAS</t>
  </si>
  <si>
    <t>161-2025 CPS- AG-(128346)</t>
  </si>
  <si>
    <t>163-2025 CPS- AG (130805)</t>
  </si>
  <si>
    <t>164-2025 CPS-AG (127653)</t>
  </si>
  <si>
    <t>165-2025 CPS- AG-(131579)</t>
  </si>
  <si>
    <t>166-2025 CPS-P(130345)</t>
  </si>
  <si>
    <t>167-2025 CPS-P (130523)</t>
  </si>
  <si>
    <t>168-2025 CPS-P (130784)</t>
  </si>
  <si>
    <t>171-2025 CPS-AG (128713)</t>
  </si>
  <si>
    <t>173-2025 CPS-P (130131)</t>
  </si>
  <si>
    <t>174-2025 CPS-P (130200)</t>
  </si>
  <si>
    <t>175-2025 CPS-P (130149)</t>
  </si>
  <si>
    <t>176-2025 CPS-P (130612)</t>
  </si>
  <si>
    <t>177-2025 CPS-P (128960)</t>
  </si>
  <si>
    <t>178-2025 CPS-P(129933)</t>
  </si>
  <si>
    <t>179-2025 CPS-AG (131160)</t>
  </si>
  <si>
    <t>181-2025 CPS AG (130582)</t>
  </si>
  <si>
    <t>182-2025 CPS-P (127495)</t>
  </si>
  <si>
    <t>183-2025-CPS- P (127207)</t>
  </si>
  <si>
    <t>184-2025 CPS P(131536)</t>
  </si>
  <si>
    <t>185-2025 CPS-P (128910)</t>
  </si>
  <si>
    <t>186-2025 CPS-AG (130616)</t>
  </si>
  <si>
    <t>191-2025 CPS-AG (128338)</t>
  </si>
  <si>
    <t>190-2025 CPS- P(132265)</t>
  </si>
  <si>
    <t>192-CPS-2025 -AG-(129856)</t>
  </si>
  <si>
    <t>194-CPS-2025-P-(131974)</t>
  </si>
  <si>
    <t>195-2025 CPS-AG (130143)</t>
  </si>
  <si>
    <t>187-2025 CPS-AG (127217)</t>
  </si>
  <si>
    <t>188-2025-CPS-P (129853)</t>
  </si>
  <si>
    <t>189-2025 CPS-P (130700)</t>
  </si>
  <si>
    <t>193-2025 CPS-P (130930)</t>
  </si>
  <si>
    <t>196-2025 CPS-AG (130800)</t>
  </si>
  <si>
    <t>197-2025-CPS-P-(126944)</t>
  </si>
  <si>
    <t>199-2025 CPS-AG (128694)</t>
  </si>
  <si>
    <t>200-2025-CPS - AG (130585)</t>
  </si>
  <si>
    <t>201-2025 CPS-P (132143)</t>
  </si>
  <si>
    <t>202-2025-CPS-AG ( 130378)</t>
  </si>
  <si>
    <t>198-2025-CPS-(128345)</t>
  </si>
  <si>
    <t>*20255120014223*</t>
  </si>
  <si>
    <t>*20255120014043*</t>
  </si>
  <si>
    <t>*20255120015713*</t>
  </si>
  <si>
    <t>SILVIA ADRIANA QUINTERO VASQUEZ</t>
  </si>
  <si>
    <t>*20255120016353*</t>
  </si>
  <si>
    <t>*20255120017013*</t>
  </si>
  <si>
    <t>XIMENA</t>
  </si>
  <si>
    <t>*20255120017733*</t>
  </si>
  <si>
    <t>LEANNE ALEJANDRA MORENO</t>
  </si>
  <si>
    <t>*20255120014033*</t>
  </si>
  <si>
    <t>PAOLA ROCÍO PADILLA OSORIO</t>
  </si>
  <si>
    <t>*20255120014383*</t>
  </si>
  <si>
    <t>*20255120015063*</t>
  </si>
  <si>
    <t>JESUS EDIMER RONCANCIO RONCANCIO</t>
  </si>
  <si>
    <t>*20255120015123*</t>
  </si>
  <si>
    <t>*20255120016713*</t>
  </si>
  <si>
    <t>*20255120018313*</t>
  </si>
  <si>
    <t>*20255120018083*</t>
  </si>
  <si>
    <t>*20255120016743*</t>
  </si>
  <si>
    <t>*20255120018323*</t>
  </si>
  <si>
    <t>FREDDY GILBERTO BARAHONA DÍAZ</t>
  </si>
  <si>
    <t>*20255120016923*</t>
  </si>
  <si>
    <t>*20255120018033*</t>
  </si>
  <si>
    <t>*20255120018073*</t>
  </si>
  <si>
    <t xml:space="preserve">NUMERO </t>
  </si>
  <si>
    <t xml:space="preserve">OBJETO </t>
  </si>
  <si>
    <t xml:space="preserve">FECHA DE ORDEN </t>
  </si>
  <si>
    <t>PRESTAR EL SERVICIO INTEGRAL DE ASEO Y CAFETERÍA, INCLUIDO: RECURSO HUMANO, MAQUINARIA Y EQUIPOS NECESARIOS PARA EL DESARROLLO DEL PROCESO, ADEMÁS DEL SUMINISTRO DE INSUMOS PARA LAS DIFERENTES SEDES DE LA ALCALDÍA LOCAL DE USAQUÉN</t>
  </si>
  <si>
    <t>Daniel Hernando Ortiz Quintero</t>
  </si>
  <si>
    <t xml:space="preserve">SUPERVISO ORDEN DE COMPRA </t>
  </si>
  <si>
    <t>CRISTIAN GOMEZ LOTERO</t>
  </si>
  <si>
    <t>*20255120014003*</t>
  </si>
  <si>
    <t>*20255120013123*</t>
  </si>
  <si>
    <t>408-2025 CPS P (138019)</t>
  </si>
  <si>
    <t xml:space="preserve">Alirio Andres Delgado Cañizares	</t>
  </si>
  <si>
    <t xml:space="preserve">PRESTAR SERVICIOS PROFESIONALES A LA ALCALDÍA LOCAL DE USAQUÉN APOYANDO LA ORIENTACIÓN, ARTICULACIÓN, FORMULACIÓN Y SEGUIMIENTO TRANSVERSAL A LOS PROCESOS Y PROGRAMAS DEL PROYECTO DE INVERSIÓN 2591 Y DEMAS PROGRAMAS DEL LA ALCALDIA DE USAQUÉN, ASÍ COMO EN EL DESARROLLO DE LAS ETAPAS PRECONTRACTUAL, CONTRACTUAL Y POS CONTRACTUAL	</t>
  </si>
  <si>
    <t>85 dias</t>
  </si>
  <si>
    <t>CO1.PCCNTR.8485521</t>
  </si>
  <si>
    <t>CO1.BDOS.8966856</t>
  </si>
  <si>
    <t>https://community.secop.gov.co/Public/Tendering/OpportunityDetail/Index?noticeUID=CO1.NTC.8992704&amp;isFromPublicArea=True&amp;isModal=true&amp;asPopupView=true</t>
  </si>
  <si>
    <t>409-2025 CPS P (140759)</t>
  </si>
  <si>
    <t>410-2025 CPS-P (142958)</t>
  </si>
  <si>
    <t>411-2025 CPS-AG(137304)</t>
  </si>
  <si>
    <t>CO1.PCCNTR.8491673</t>
  </si>
  <si>
    <t>CO1.PCCNTR.8496020</t>
  </si>
  <si>
    <t>CO1.PCCNTR.8501773</t>
  </si>
  <si>
    <t>CO1.BDOS.8975112</t>
  </si>
  <si>
    <t>CO1.BDOS.8977962</t>
  </si>
  <si>
    <t>CO1.BDOS.8985852</t>
  </si>
  <si>
    <t>https://community.secop.gov.co/Public/Tendering/OpportunityDetail/Index?noticeUID=CO1.NTC.9001449&amp;isFromPublicArea=True&amp;isModal=true&amp;asPopupView=true</t>
  </si>
  <si>
    <t>https://community.secop.gov.co/Public/Tendering/OpportunityDetail/Index?noticeUID=CO1.NTC.9004974&amp;isFromPublicArea=True&amp;isModal=true&amp;asPopupView=true</t>
  </si>
  <si>
    <t>https://community.secop.gov.co/Public/Tendering/OpportunityDetail/Index?noticeUID=CO1.NTC.9013909&amp;isFromPublicArea=True&amp;isModal=true&amp;asPopupView=true</t>
  </si>
  <si>
    <t>YONALBERT BAHAMON MARIN</t>
  </si>
  <si>
    <t>Diego Andres Cortes Orozco</t>
  </si>
  <si>
    <t>82 Dia(s)</t>
  </si>
  <si>
    <t>105 Dia(s)</t>
  </si>
  <si>
    <t>75 Dia(s)</t>
  </si>
  <si>
    <t>PRESTAR LOS SERVICIOS PROFESIONALES ESPECIALIZADOS A LA ALCALDÍA LOCAL DE USAQUÉN PARA PARTICIPAR EN LA EJECUCIÓN DEL PLAN DE DESARROLLO LOCAL Y DESARROLLAR ACCIONES DE ARTICULACIÓN QUE PERMITAN LA IMPLEMENTACIÓN DE ESTRATEGIAS EN MATERIA DE SALUD EN EL LOCALIDAD</t>
  </si>
  <si>
    <t>"APOYAR LAS INSPECCIONES DE POLICÍA CON EL INGRESO DE INFORMACIÓN, USO Y APROPIACIÓN DE LOS SISTEMAS DE INFORMACIÓN VIGENTES DISPUESTOS PARA LAS ACTUACIONES DE POLICÍA.</t>
  </si>
  <si>
    <t>INVERSIONES SALAZAR ARIAS LTDA</t>
  </si>
  <si>
    <t>FDLUSA-412-2025 (144377)</t>
  </si>
  <si>
    <t>"ARRENDAMIENTO DEL INMUEBLE UBICADO EN LA CALLE 123 NO. 7-51, OFICINA 705 DEL EDIFICIO KAIWA, LOCALIDAD DE USAQUÉN DE LA CIUDAD DE BOGOTÁ D.C., PARA EL FUNCIONAMIENTO TEMPORAL DE LA SEDE ADMINISTRATIVA DE LA JUNTA ADMINISTRADORA LOCAL (JAL) DE USAQUÉN."</t>
  </si>
  <si>
    <t>413-2025 CPS-P (143194)</t>
  </si>
  <si>
    <t>75 DIAS</t>
  </si>
  <si>
    <t>LUIS FELIPE ALARCON GARCIA</t>
  </si>
  <si>
    <t>COLSERVICO &amp; SUMINISTROS S.A.S.</t>
  </si>
  <si>
    <t>FDLUSA-CTO-414-2025</t>
  </si>
  <si>
    <t>PRESTAR LOS SERVICIOS DE REALIZACIÓN DE TORNEOS DEPORTIVOS DE MICROFUTBOL, TEJO Y BOLIRANA AL PARQUE, DE LA LOCALIDAD DE USAQUÉN, EN CUMPLIMIENTO DE LAS PROPUESTAS DE PRESUPUESTOS PARTICIPATIVOS DENOMINADAS "90 MINUTOS POR LA PAZ- 43087" Y "TEJO Y BOLIRANA AL PARQUE - 37512", EN EL MARCO DEL PROYECTO DE INVERSIÓN 2367.</t>
  </si>
  <si>
    <t>ASOCIACIÓN ETNICA MUNDO DIVERSO INTERCULTURAL</t>
  </si>
  <si>
    <t>"PRESTACIÓN DE SERVICIOS PARA DESARROLLAR LAS ACTIVIDADES DE CONMEMORACIÓN A LA COMUNIDAD AFRO, DE LA AFROCOLOMBIANIDAD Y LA MUJER AFROLATINA, FORTALECER LOS SABERES Y LAS PRÁCTICAS ANCESTRALES EN GASTRONOMÍA Y EL COMPONENTE RECREO DEPORTIVO DE LOS PUEBLOS NARP DE USAQUÉN EN EL MARCO DEL PLAN DE DESARROLLO LOCAL 2024-2027".</t>
  </si>
  <si>
    <t>AGUAS DE BOGOTA S.A. E.S.P.</t>
  </si>
  <si>
    <t>FDLUSA-CI-416-2025</t>
  </si>
  <si>
    <t>REALIZAR ACTIVIDADES DE MANEJO SILVICULTURAL DEL ARBOLADO EN ZONAS URBANAS Y/O EXPANSIÓN URBANA Y ZONA RURAL, ASÍ COMO IMPLEMENTAR ACCIONES JARDINERÍA Y ECOURBANISMO</t>
  </si>
  <si>
    <t>7 meSES</t>
  </si>
  <si>
    <t>CONTRUCTORA ECODISEÑO S.A.S</t>
  </si>
  <si>
    <t>FDLUSA-CTO-418-2025</t>
  </si>
  <si>
    <t>CONTRATAR A PRECIOS UNITARIOS, FIJOS Y A MONTO AGOTABLE EL DIAGNÓSTICO Y LAS OBRAS DE ADECUACIÓN Y/O MANTENIMIENTO Y/O REHABILITACION DE LOS SALONES COMUNALES Y JARDINES INFANTILES DE LA LOCALIDAD DE USAQUÉN</t>
  </si>
  <si>
    <t>MARIA JAQUELYNE BELTRAN PEÑA</t>
  </si>
  <si>
    <t>419-2025 CPS-P (143870)</t>
  </si>
  <si>
    <t>PRESTAR LOS SERVICIOS PROFESIONALES ESPECIALIZADOS PARA APOYAR EN LOS PROCESOS DE GESTIÓN DEL PRESUPUESTO DISTRITAL LOCAL QUE SE ENCUENTRAN A CARGO DEL FONDO DE DESARROLLO LOCAL DE USAQUÉN</t>
  </si>
  <si>
    <t>2 meses</t>
  </si>
  <si>
    <t>CAMACHO SUAREZ NELSON DAMIAN</t>
  </si>
  <si>
    <t>FDLUSA-CV-420-2025</t>
  </si>
  <si>
    <t>"ADQUIRIR QUINCE (15) MOTOCICLETAS, DESTINADAS A LOS ORGANISMOS DE SEGURIDAD DE LA LOCALIDAD DE USAQUÉN, CONFORME CON LAS ESPECIFICACIONES TÉCNICAS ESTABLECIDAS EN EL PLIEGO DE CONDICIONES". (LOTE 1)</t>
  </si>
  <si>
    <t>FDLUSA-CV-421-2025</t>
  </si>
  <si>
    <t>EPIA SAS</t>
  </si>
  <si>
    <t>ADQUIRIR UNA (1) CAMIONETA VAN TIPO PANEL, DESTINADA A LOS ORGANISMOS DE SEGURIDAD DE LA LOCALIDAD DE USAQUÉN, CONFORME CON LAS ESPECIFICACIONES TÉCNICAS ESTABLECIDAS EN EL PLIEGO DE CONDICIONES. (LOTE 2)</t>
  </si>
  <si>
    <t xml:space="preserve">FORMARCHIVOS Y SUMINISTROS S.A.S.	</t>
  </si>
  <si>
    <t>CONTRATAR A MONTO AGOTABLE, EL SUMINISTRO DE CAJAS DE ARCHIVO, CARPETAS DE ACTUACIONES ADMINISTRATIVAS, DE GESTIÓN, DE CONTRATOS Y CARPETA EN YUTE DE ACUERDO CON LAS ESPECIFICACIONES REQUERIDAS POR EL FONDO DE DESARROLLO LOCAL DE USAQUÉN."</t>
  </si>
  <si>
    <t>CONTRATAR POR EL SISTEMA DE PRECIOS UNITARIOS Y A MONTO AGOTABLE LA INTERVENCIÓN DE LA MALLA VIAL LOCAL E INTERMEDIA Y/O ESPACIO PÚBLICO DE LA LOCALIDAD DE USAQUÉN EN BOGOTÁ CON OBRAS Y ACTIVIDADES DE CONSERVACION.</t>
  </si>
  <si>
    <t>CONSORCIO CON</t>
  </si>
  <si>
    <t>Natalia Idrobo Aragón</t>
  </si>
  <si>
    <t>2 MESES 2 DIAS</t>
  </si>
  <si>
    <t>Yenny Paola Lozano Linares</t>
  </si>
  <si>
    <t>2 MESES 13 DIAS</t>
  </si>
  <si>
    <t>TERMINADO</t>
  </si>
  <si>
    <t xml:space="preserve">VALOR TOTAL DEL CONTRATO </t>
  </si>
  <si>
    <t>1 MES 15 DIAS</t>
  </si>
  <si>
    <t>2 MESES 11 DIAS</t>
  </si>
  <si>
    <t>2 MESES 6 DIAS</t>
  </si>
  <si>
    <t>2 MESES 3 DIAS</t>
  </si>
  <si>
    <t>1 MES 22 DIAS</t>
  </si>
  <si>
    <t xml:space="preserve">jhonatanfitness36@gmailcom </t>
  </si>
  <si>
    <t xml:space="preserve">CARRERA 1B No. 22D 34SUR  </t>
  </si>
  <si>
    <t xml:space="preserve">314 257 0749 </t>
  </si>
  <si>
    <t>irdgabogado@outlook.es</t>
  </si>
  <si>
    <t>CALLE 163B # 4-55</t>
  </si>
  <si>
    <t>ginamarcelabp88@gmail.com</t>
  </si>
  <si>
    <t>Cra. 6a #119B-05</t>
  </si>
  <si>
    <t>Wapb_soccer@hotmail.com</t>
  </si>
  <si>
    <t>CALLE 8C NO 92-72</t>
  </si>
  <si>
    <t>edisofiand@hotmail.com</t>
  </si>
  <si>
    <t>Calle 7 # 87b 70 torre 16 apto 661</t>
  </si>
  <si>
    <t>wendytobon95@gmail.com</t>
  </si>
  <si>
    <t>Carrera 52 b # 24-67 sur</t>
  </si>
  <si>
    <t>311-2583406</t>
  </si>
  <si>
    <t>aliriodelgado05@hotmail.com</t>
  </si>
  <si>
    <t>CARRERA 5 ESTE # 109 A - 42</t>
  </si>
  <si>
    <t>Bahamon16@hotmail.com</t>
  </si>
  <si>
    <t>CARRRERA 78 16 D 48 INT 1 APTO 405</t>
  </si>
  <si>
    <t>SKANDIA</t>
  </si>
  <si>
    <t>lidaherrera1@gmail.com</t>
  </si>
  <si>
    <t>Calle 62 # 7 – 33 (apto. 401)</t>
  </si>
  <si>
    <t>luisfelipealarcon96@hotmail.com</t>
  </si>
  <si>
    <t>CR 30 a 4A - 36</t>
  </si>
  <si>
    <t>beltranj1909@hotmail.com</t>
  </si>
  <si>
    <t>Calle 152B #72-51 Int 1 Apt 501</t>
  </si>
  <si>
    <t>Calle 131A # 9A-16 Apto 606</t>
  </si>
  <si>
    <t>CALLE 160 N 7F-87</t>
  </si>
  <si>
    <t>CRA 8f bis A #159B 49</t>
  </si>
  <si>
    <t>CALLE 3 SUR NUMOR 5ª-146</t>
  </si>
  <si>
    <t>CRA 8 G NO. 156-52 PISO 3</t>
  </si>
  <si>
    <t>carrera 10 este numero 76 - 20 bloquede d interior 1 apt 304</t>
  </si>
  <si>
    <t>asafroscol42007@gmail.com</t>
  </si>
  <si>
    <t>puertasdelarte2@yahoo.com</t>
  </si>
  <si>
    <t>*20255120018603*</t>
  </si>
  <si>
    <t>FDLUSA-CTO-422-2025</t>
  </si>
  <si>
    <t>FDLUSA-CTO-423-2025</t>
  </si>
  <si>
    <t>CPS-415-2025(144480).</t>
  </si>
  <si>
    <t>https://community.secop.gov.co/Public/Tendering/OpportunityDetail/Index?noticeUID=CO1.NTC.9015364&amp;isFromPublicArea=True&amp;isModal=true&amp;asPopupView=true</t>
  </si>
  <si>
    <t>CO1.PCCNTR.8503222</t>
  </si>
  <si>
    <t>CO1.BDOS.8989320</t>
  </si>
  <si>
    <t>https://community.secop.gov.co/Public/Tendering/OpportunityDetail/Index?noticeUID=CO1.NTC.9021232&amp;isFromPublicArea=True&amp;isModal=true&amp;asPopupView=true</t>
  </si>
  <si>
    <t>CO1.PCCNTR.8508898</t>
  </si>
  <si>
    <t>CO1.BDOS.8995383</t>
  </si>
  <si>
    <t>https://community.secop.gov.co/Public/Tendering/OpportunityDetail/Index?noticeUID=CO1.NTC.8799770&amp;isFromPublicArea=True&amp;isModal=true&amp;asPopupView=true</t>
  </si>
  <si>
    <t>CO1.PCCNTR.8520065</t>
  </si>
  <si>
    <t>CO1.BDOS.8600982</t>
  </si>
  <si>
    <t>https://community.secop.gov.co/Public/Tendering/OpportunityDetail/Index?noticeUID=CO1.NTC.9041576&amp;isFromPublicArea=True&amp;isModal=true&amp;asPopupView=true</t>
  </si>
  <si>
    <t>CO1.PCCNTR.8528137</t>
  </si>
  <si>
    <t>CO1.BDOS.9015405</t>
  </si>
  <si>
    <t>https://community.secop.gov.co/Public/Tendering/OpportunityDetail/Index?noticeUID=CO1.NTC.9044588&amp;isFromPublicArea=True&amp;isModal=true&amp;asPopupView=true</t>
  </si>
  <si>
    <t>CO1.PCCNTR.8528107</t>
  </si>
  <si>
    <t>CO1.BDOS.9014398</t>
  </si>
  <si>
    <t>https://community.secop.gov.co/Public/Tendering/OpportunityDetail/Index?noticeUID=CO1.NTC.8817485&amp;isFromPublicArea=True&amp;isModal=true&amp;asPopupView=true</t>
  </si>
  <si>
    <t>CO1.PCCNTR.8523597</t>
  </si>
  <si>
    <t>CO1.BDOS.8685273</t>
  </si>
  <si>
    <t>https://community.secop.gov.co/Public/Tendering/OpportunityDetail/Index?noticeUID=CO1.NTC.9048009&amp;isFromPublicArea=True&amp;isModal=true&amp;asPopupView=true</t>
  </si>
  <si>
    <t>CO1.PCCNTR.8529349</t>
  </si>
  <si>
    <t>CO1.BDOS.9020553</t>
  </si>
  <si>
    <t>https://community.secop.gov.co/Public/Tendering/OpportunityDetail/Index?noticeUID=CO1.NTC.8952671&amp;isFromPublicArea=True&amp;isModal=true&amp;asPopupView=true</t>
  </si>
  <si>
    <t>CO1.PCCNTR.8526929</t>
  </si>
  <si>
    <t>CO1.BDOS.8800647</t>
  </si>
  <si>
    <t>CO1.PCCNTR.8526296</t>
  </si>
  <si>
    <t>https://community.secop.gov.co/Public/Tendering/OpportunityDetail/Index?noticeUID=CO1.NTC.8933482&amp;isFromPublicArea=True&amp;isModal=true&amp;asPopupView=true</t>
  </si>
  <si>
    <t>CO1.PCCNTR.8523746</t>
  </si>
  <si>
    <t>CO1.BDOS.8905791</t>
  </si>
  <si>
    <t>FDLUSA-CI-430-2025</t>
  </si>
  <si>
    <t>FDLUSA-CI-431-2025</t>
  </si>
  <si>
    <t>432-2025- CPS-AG- (137307)</t>
  </si>
  <si>
    <t>433-2025 CPS P (143871)</t>
  </si>
  <si>
    <t>FDLUSA-CI-434-2025</t>
  </si>
  <si>
    <t>CONTRATO FDLUSA-CI-436-2025</t>
  </si>
  <si>
    <t>FDLUSA CI-437-2025</t>
  </si>
  <si>
    <t>218-2025 CPS- P (132212)</t>
  </si>
  <si>
    <t>1 MES 17 DIAS</t>
  </si>
  <si>
    <t>2 MESES 4 DIAS</t>
  </si>
  <si>
    <t>1 MES 23 DIAS</t>
  </si>
  <si>
    <t xml:space="preserve">2 MESES </t>
  </si>
  <si>
    <t>1 MES 29 DIAS</t>
  </si>
  <si>
    <t>1 MES 19 DIAS</t>
  </si>
  <si>
    <t xml:space="preserve">LUIS FELIPE ALARCON </t>
  </si>
  <si>
    <t>FDLUSA-COMO-384-2025</t>
  </si>
  <si>
    <t>FDLUSA-COMO-380-2025</t>
  </si>
  <si>
    <t>FDLUSA-COMO-389-2025</t>
  </si>
  <si>
    <t>FDLUSA-COMO-385-2025</t>
  </si>
  <si>
    <t>FDLUSA-COMO-382-2025</t>
  </si>
  <si>
    <t>FDLUSA-COMO-388-2025</t>
  </si>
  <si>
    <t>FDLUSA-COMO-381-2025</t>
  </si>
  <si>
    <t>FDLUSA-COMO-377-2025</t>
  </si>
  <si>
    <t>SUBRED INTEGRADA DE SERVICIOS DE SALUD NORTE E.S.E. (OFICIAL)</t>
  </si>
  <si>
    <t>Juan Francisco MartÃ­nez</t>
  </si>
  <si>
    <t>karina guzmÃ¡n</t>
  </si>
  <si>
    <t>UNIVERSIDAD MILITAR NUEVA GRANADA**</t>
  </si>
  <si>
    <t>Fondo de Desarrollo de la EducaciÃ³n Superior -</t>
  </si>
  <si>
    <t>PROPAIS</t>
  </si>
  <si>
    <t>JAC SANTA CECILIA BAJA SECTOR NORTE</t>
  </si>
  <si>
    <t>ASOCIACIÃ“N DE JUNTAS DE ACCIÃ“N COMUNAL DE LA LOCALIDAD DE USAQUÃ‰N</t>
  </si>
  <si>
    <t>JUNTA DE ACCION COMUNAL BARRIO VILLA NIDIA</t>
  </si>
  <si>
    <t>JUNTA DE ACCIÃ“N COMUNAL DEL BARRIO MIRADOR DEL NORTE</t>
  </si>
  <si>
    <t>Junta de accion comunal verbenal II Sector</t>
  </si>
  <si>
    <t>Junta de AcciÃ³n Comunal Los CEdritos (1042)</t>
  </si>
  <si>
    <t>Junta de acciÃ³n comunal la franja de Buenavista</t>
  </si>
  <si>
    <t>https://community.secop.gov.co/Public/Tendering/OpportunityDetail/Index?noticeUID=CO1.NTC.8905260&amp;isFromPublicArea=True&amp;isModal=true&amp;asPopupView=true</t>
  </si>
  <si>
    <t>CO1.PCCNTR.8528527</t>
  </si>
  <si>
    <t>CO1.BDOS.8758780</t>
  </si>
  <si>
    <t>https://community.secop.gov.co/Public/Tendering/OpportunityDetail/Index?noticeUID=CO1.NTC.9075599&amp;isFromPublicArea=True&amp;isModal=true&amp;asPopupView=true</t>
  </si>
  <si>
    <t>CO1.PCCNTR.8562403</t>
  </si>
  <si>
    <t>CO1.BDOS.9047459</t>
  </si>
  <si>
    <t>https://community.secop.gov.co/Public/Tendering/OpportunityDetail/Index?noticeUID=CO1.NTC.9082272&amp;isFromPublicArea=True&amp;isModal=true&amp;asPopupView=true</t>
  </si>
  <si>
    <t>CO1.PCCNTR.8559016</t>
  </si>
  <si>
    <t>CO1.BDOS.9057727</t>
  </si>
  <si>
    <t>https://community.secop.gov.co/Public/Tendering/OpportunityDetail/Index?noticeUID=CO1.NTC.9088131&amp;isFromPublicArea=True&amp;isModal=true&amp;asPopupView=true</t>
  </si>
  <si>
    <t>CO1.PCCNTR.8560256</t>
  </si>
  <si>
    <t>CO1.BDOS.9058710</t>
  </si>
  <si>
    <t>https://community.secop.gov.co/Public/Tendering/OpportunityDetail/Index?noticeUID=CO1.NTC.9077114&amp;isFromPublicArea=True&amp;isModal=true&amp;asPopupView=true</t>
  </si>
  <si>
    <t>CO1.PCCNTR.8550897</t>
  </si>
  <si>
    <t>CO1.BDOS.9051220</t>
  </si>
  <si>
    <t>https://community.secop.gov.co/Public/Tendering/OpportunityDetail/Index?noticeUID=CO1.NTC.9081229&amp;isFromPublicArea=True&amp;isModal=true&amp;asPopupView=true</t>
  </si>
  <si>
    <t>CO1.PCCNTR.8556448</t>
  </si>
  <si>
    <t>CO1.BDOS.9056000</t>
  </si>
  <si>
    <t>https://community.secop.gov.co/Public/Tendering/OpportunityDetail/Index?noticeUID=CO1.NTC.9091095&amp;isFromPublicArea=True&amp;isModal=true&amp;asPopupView=true</t>
  </si>
  <si>
    <t>CO1.PCCNTR.8564962</t>
  </si>
  <si>
    <t>CO1.BDOS.9064943</t>
  </si>
  <si>
    <t>https://community.secop.gov.co/Public/Tendering/OpportunityDetail/Index?noticeUID=CO1.NTC.9092679&amp;isFromPublicArea=True&amp;isModal=true&amp;asPopupView=true</t>
  </si>
  <si>
    <t>CO1.PCCNTR.8565803</t>
  </si>
  <si>
    <t>CO1.BDOS.9067543</t>
  </si>
  <si>
    <t>https://community.secop.gov.co/Public/Tendering/OpportunityDetail/Index?noticeUID=CO1.NTC.8923905&amp;isFromPublicArea=True&amp;isModal=true&amp;asPopupView=true</t>
  </si>
  <si>
    <t>CO1.PCCNTR.8436330</t>
  </si>
  <si>
    <t>CO1.BDOS.8873751</t>
  </si>
  <si>
    <t>https://community.secop.gov.co/Public/Tendering/OpportunityDetail/Index?noticeUID=CO1.NTC.8925874&amp;isFromPublicArea=True&amp;isModal=true&amp;asPopupView=true</t>
  </si>
  <si>
    <t>CO1.PCCNTR.8438673</t>
  </si>
  <si>
    <t>CO1.BDOS.8873207</t>
  </si>
  <si>
    <t>https://community.secop.gov.co/Public/Tendering/OpportunityDetail/Index?noticeUID=CO1.NTC.8927676&amp;isFromPublicArea=True&amp;isModal=true&amp;asPopupView=true</t>
  </si>
  <si>
    <t>CO1.PCCNTR.8439485</t>
  </si>
  <si>
    <t>CO1.BDOS.8874191</t>
  </si>
  <si>
    <t>https://community.secop.gov.co/Public/Tendering/OpportunityDetail/Index?noticeUID=CO1.NTC.8923042&amp;isFromPublicArea=True&amp;isModal=true&amp;asPopupView=true</t>
  </si>
  <si>
    <t>CO1.PCCNTR.8435366</t>
  </si>
  <si>
    <t>CO1.BDOS.8874142</t>
  </si>
  <si>
    <t>https://community.secop.gov.co/Public/Tendering/OpportunityDetail/Index?noticeUID=CO1.NTC.8924061&amp;isFromPublicArea=True&amp;isModal=true&amp;asPopupView=true</t>
  </si>
  <si>
    <t>CO1.PCCNTR.8436732</t>
  </si>
  <si>
    <t>CO1.BDOS.8873272</t>
  </si>
  <si>
    <t>https://community.secop.gov.co/Public/Tendering/OpportunityDetail/Index?noticeUID=CO1.NTC.8927659&amp;isFromPublicArea=True&amp;isModal=true&amp;asPopupView=true</t>
  </si>
  <si>
    <t>CO1.PCCNTR.8439703</t>
  </si>
  <si>
    <t>CO1.BDOS.8874446</t>
  </si>
  <si>
    <t>https://community.secop.gov.co/Public/Tendering/OpportunityDetail/Index?noticeUID=CO1.NTC.8924076&amp;isFromPublicArea=True&amp;isModal=true&amp;asPopupView=true</t>
  </si>
  <si>
    <t>CO1.PCCNTR.8436485</t>
  </si>
  <si>
    <t>CO1.BDOS.8872998</t>
  </si>
  <si>
    <t>JAC TIBABITA I SECTOR</t>
  </si>
  <si>
    <t>https://community.secop.gov.co/Public/Tendering/OpportunityDetail/Index?noticeUID=CO1.NTC.8926167&amp;isFromPublicArea=True&amp;isModal=true&amp;asPopupView=true</t>
  </si>
  <si>
    <t>CO1.PCCNTR.8438674</t>
  </si>
  <si>
    <t>CO1.BDOS.8764540</t>
  </si>
  <si>
    <t>FDLUSA-CI-417-2025</t>
  </si>
  <si>
    <t>FDLUSA-CTO-435-2025</t>
  </si>
  <si>
    <t>FDLUSA-CTO-439-2025</t>
  </si>
  <si>
    <t>FDLUSA 440-2025 CPS-AG (140513)</t>
  </si>
  <si>
    <t>FDLUSA-CV-442-2025</t>
  </si>
  <si>
    <t>GRUPO EMPRESARIAL MULTISERVIS LUVIC</t>
  </si>
  <si>
    <t>INGEPLAN.CO S.A.S BIC</t>
  </si>
  <si>
    <t>David Andrés Zapata Rico</t>
  </si>
  <si>
    <t>Amira Medina Lombana</t>
  </si>
  <si>
    <t>AGENCIA ALTER MEDIA SAS</t>
  </si>
  <si>
    <t xml:space="preserve">AUNAR ESFUERZOS TÉCNICOS, ADMINISTRATIVOS Y FINANCIEROS ENTRE LA UNIVERSIDAD NACIONAL DE COLOMBIA Y EL FONDO DE DESARROLLO LOCAL DE USAQUÉN PARA EJECUTAR ACTIVIDADES RELACIONADAS CON LA PREVENCIÓN DE LAS VIOLENCIAS CONTRA LAS MUJERES Y EL FEMINICIDIO, EL FORTALECIMIENTO DE CAPACIDADES PARA EL EJERCICIO DE LOS DERECHOS Y PARA LA AUTONOMÍA ECONÓMICA DE LAS MUJERES Y EL RECONOCIMIENTO DEL TRABAJO DE CUIDADO NO REMUNERADO, MEDIANTE EL DESARROLLO DE PROCESOS DE FORMACIÓN, ATENCIÓN PSICOSOCIAL, BIENES	</t>
  </si>
  <si>
    <t>grupoemmultiservis@gmail.com</t>
  </si>
  <si>
    <t xml:space="preserve">ADQUISICIÓN DE DOTACIÓN, DE ELEMENTOS PARA EL FOMENTO DEL DESARROLLO DURANTE EL CICLO VITAL DE LOS BENEFICIARIOS DE LAS UNIDADES OPERATIVAS DE LA SDIS, COMO JARDINES INFANTILES, CENTROS CRECER, CENTROS AMAR, CASAS DE JUVENTUD, CASASDE PERSONA MAYOR Y CENTROS DE DESARROLLO COMUNITARIO DE LA LOCALIDAD DE USAQUEN, A TRAVES DEL PROYECTO NO 2766 USAQUENESPACIOS DE VIDA Y CRECIMIENTO EN SU COMPONENTE DE DOTACION	</t>
  </si>
  <si>
    <t xml:space="preserve">PRESTAR LOS SERVICIOS PROFESIONALES AL AREA DE GESTIÓN POLICIVA DE LA ALCALDÍA LOCAL DE USAQUEN, EN LA REALIZACIÓN DE LOS TRÁMITES INSTITUCIONALES RELACIONADOS CON EL RÉGIMEN DE PROPIEDAD HORIZONTAL	</t>
  </si>
  <si>
    <t>73 DIAS</t>
  </si>
  <si>
    <t>juanpablo.munoz@ingeplan.co</t>
  </si>
  <si>
    <t xml:space="preserve">CONTRATAR LA PRESTACIÓN DE SERVICIOS DE ASESORÍA Y TUTORÍA, DISEÑO, Y EJECUCIÓN DE UN PROCESO DE FORTALECIMIENTO ORGANIZACIONAL, TÉCNICO Y COMUNICATIVO DE MEDIOS COMUNITARIOS Y ALTERNATIVOS DE LA LOCALIDAD DE USAQUÉN	</t>
  </si>
  <si>
    <t xml:space="preserve">"PRESTACIÓN DE SERVICIOS DE APOYO A LA GESTIÓN DE LA ALCALDÍA LOCAL DE USAQUÉN PARA LA LOGÍSTICA, PREPRODUCCIÓN, PRODUCCIÓN Y POST PRODUCCIÓN DE EVENTOS.".	</t>
  </si>
  <si>
    <t>65 DIAS</t>
  </si>
  <si>
    <t xml:space="preserve">PRESTAR SERVICIOS PROFESIONALES PARA LA GESTIÓN Y EL DESARROLLO DE ACCIONES QUE PERMITAN LA REALIZACIÓN DE PROCESOS COMUNITARIOS Y EJECUCIÓN DE PROYECTOS RELACIONADOS CON EL FORTALECIMIENTO DE LA PARTICIPACIÓN CIUDADANA Y EL ACOMPAÑAMIENTO A LAS INSTANCIAS DE PARTICIPACIÓN DE LA LOCALIDAD.	</t>
  </si>
  <si>
    <t xml:space="preserve">Aunar esfuerzos técnicos, administrativos y financieros, para la atención a personas con discapacidad, a través del otorgamiento de dispositivos de asistencia personal - ayudas técnicas que no se encuentren previstas o cubiertas dentro del Plan de Beneficios en Salud-PBS, y a través del desarrollo de acciones complementarias para personas con discapacidad y sus cuidadores, en el marco del proyecto N° 2660 "USAQUÉN TERRITORIO SALUDABLE Y SIN BARRERAS".	</t>
  </si>
  <si>
    <t xml:space="preserve">Aunar esfuerzos técnicos, administrativos y financieros que permitan fortalecer la salud sexual y reproductiva consciente, disminuir los factores de riesgo asociados al consumo de sustancias psicoactivas (SPA) y promover alternativas complementarias en salud para la población LGBTI, mediante acciones complementarias de promoción, prevención y consejería experiencial en la localidad de Usaquén, en el marco del Proyecto de Inversión 2660 "Usaquén Territorio Saludable y sin Barreras", en articulaci	</t>
  </si>
  <si>
    <t xml:space="preserve">APOYAR LAS INSPECCIONES DE POLICÍA CON EL INGRESO DE INFORMACIÓN, USO Y APROPIACIÓN DE LOS SISTEMAS DE INFORMACIÓN VIGENTES DISPUESTOS PARA LAS ACTUACIONES DE POLICÍA	</t>
  </si>
  <si>
    <t xml:space="preserve">PRESTAR SERVICIOS PROFESIONALES A LA ALCALDÍA LOCAL DE USAQUÉN PARA LA EJECUCIÓN Y EL SEGUIMIENTO DE ESTRATEGIAS QUE PERMITAN EL DESARROLLO DE ALTERNATIVAS COMPLEMENTARIAS EN SALUD, A TRAVÉS DE HERRAMIENTAS DE ACCESIBILIDAD COMUNICATIVA, CON EL FIN DE GARANTIZAR EL DERECHO A LA ATENCIÓN SIN DISCRIMINACIÓN DE LAS PERSONAS CON DISCAPACIDAD AUDITIVA, ASÍ COMO EL SEGUIMIENTO DEL PLAN DE DESARROLLO LOCAL, EN ACATAMIENTO DE LOS FINES DE LA GESTIÓN INSTITUCIONAL LOCAL.	</t>
  </si>
  <si>
    <t>CAPACITAR Y FORMAR ACADÉMICAMENTE, EN LA MODALIDAD DE DIPLOMADO EN DERECHOS HUMANOS, CONSTRUCCIÓN DE PAZ Y RESOLUCIÓN DE CONFLICTOS, Y EN LA MODALIDAD DE CURSO DE EMPLEABILIDAD DENOMINADO "USAQUÉN EMPLEA USAQUÉN", A PERSONAS VÍCTIMAS DEL CONFLICTO ARMADO DE LA LOCALIDAD DE USAQUÉN, CON EL PROPÓSITO DE FORTALECER SUS CONOCIMIENTOS, HABILIDADES Y COMPETENCIAS PARA LA CONVIVENCIA SOCIAL Y EL ACCESO A MAYORES OPORTUNIDADES DE DESARROLLO PERSONAL Y LABORAL; EN EL MARCO DEL PROYECTO 2870 "USAQUÉN CONS</t>
  </si>
  <si>
    <t>11 MESES</t>
  </si>
  <si>
    <t xml:space="preserve">Aunar esfuerzos técnicos, administrativos y financieros entre el Fondo de Desarrollo Local de Usaquén -FDLUSA- y el Fondo de Desarrollo de la Educación Superior -FODESEP-, para desarrollar un contrato interadministrativo que garantice la implementación de un programa de bilingüismo dirigido a jóvenes de la localidad de Usaquén.	</t>
  </si>
  <si>
    <t xml:space="preserve">"AUNAR ESFUERZOS ADMINISTRATIVOS, TÉCNICOS, FINANCIEROS, COMERCIALES Y LOGÍSTICOS PARA LA CONSOLIDACIÓN Y FORTALECIMIENTO ECONÓMICO DE LOS EMPRENDIMIENTOS Y LAS MICROEMPRESAS EN EL ÁMBITO URBANO DE LA LOCALIDAD DE USAQUÉN DE CONFORMIDAD CON EL PLAN DE DESARROLLO LOCAL DE USAQUÉN 2025-2028 "USAQUÉN CAMINA SEGURA"	</t>
  </si>
  <si>
    <t xml:space="preserve">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	</t>
  </si>
  <si>
    <t>5 AÑOS</t>
  </si>
  <si>
    <t>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</si>
  <si>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 xml:space="preserve">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	</t>
  </si>
  <si>
    <t>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</si>
  <si>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AXA COLPATRIA</t>
  </si>
  <si>
    <t>1 MES 28 DIAS</t>
  </si>
  <si>
    <t>43 DIAS</t>
  </si>
  <si>
    <t>1 MES 27 DIAS</t>
  </si>
  <si>
    <t>FDLUSA-CTO-443-2025</t>
  </si>
  <si>
    <t>DISTRINDUSTRIAL COMERCIAL COLOMBIA SAS</t>
  </si>
  <si>
    <t>444-2025 CPS-P (143823)</t>
  </si>
  <si>
    <t xml:space="preserve">GISELLE LORENA PATERNOSTRO MOZO	</t>
  </si>
  <si>
    <t>FDLUSA 445-2025 CPS-P (143561)</t>
  </si>
  <si>
    <t xml:space="preserve">CINDY JHOANA MUÑOZ ORTIZ	</t>
  </si>
  <si>
    <t>446-2025. CPS - P (142993)</t>
  </si>
  <si>
    <t xml:space="preserve">jenny gacharna sarmiento	</t>
  </si>
  <si>
    <t>William Alfonso Camargo Luque</t>
  </si>
  <si>
    <t xml:space="preserve">David Alejandro Peñuela Gordo	</t>
  </si>
  <si>
    <t xml:space="preserve">Abby McClain Mena	</t>
  </si>
  <si>
    <t xml:space="preserve">JENNY ALEXANDRA FERNANDEZ VILLAR	</t>
  </si>
  <si>
    <t xml:space="preserve">ALEJANDRO TIBAVISCO	</t>
  </si>
  <si>
    <t xml:space="preserve">NICOLAS GONZALEZ ZAMBRANO	</t>
  </si>
  <si>
    <t>CONTRATAR LA PRESTACIÓN DE SERVICIOS INTEGRALES PARA EL DISEÑO, PLANEACIÓN, ORGANIZACIÓN, PRODUCCIÓN Y EJECUCIÓN DE LAS ACTIVIDADES ENMARCADAS EN LA INICIATIVA DE INVERSIÓN LOCAL CONCERTADA CON LA POBLACIÓN NEGRA, AFROCOLOMBIANA Y PALENQUERA (NAP) DE LA LOCALIDAD DE USAQUÉN.</t>
  </si>
  <si>
    <t>DQUIRIR CONDECORACIONES OFICIALES DESTINADAS AL PERSONAL UNIFORMADO DE LA ESTACIÓN DE POLICÍA DE USAQUÉN POR SU SERVICIO CON EFICACIA, EMPATÍA Y PROFESIONALISMO; REFORZANDO LA CONFIANZA CIUDADANA EN LA INSTITUCIONALIDAD, INDISPENSABLE PARA UNA COLABORACIÓN ARMÓNICA Y EFECTIVA ENTRE AUTORIDADES Y HABITANTES,</t>
  </si>
  <si>
    <t>56 DIAS</t>
  </si>
  <si>
    <t>52 DIAS</t>
  </si>
  <si>
    <t xml:space="preserve">"PRESTAR LOS SERVICIOS PROFESIONALES A LA ALCALDÍA LOCAL DE USAQUÉN EN LOS PROYECTOS DE INFRAESTRUCTURA ENFOCADOS AL SECTOR MOVILIDAD, MEDIANTE LA REALIZACIÓN DE PROCESOS TÉCNICOS Y DE ATENCIÓN A LA CIUDADANÍA RELACIONADOS CON ESPACIO PÚBLICO	</t>
  </si>
  <si>
    <t>"PRESTAR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t>
  </si>
  <si>
    <t>57 DIAS</t>
  </si>
  <si>
    <t xml:space="preserve">PRESTAR SERVICIOS PROFESIONALES PARA EL DISEÑO, EJECUCIÓN, SEGUIMIENTO Y ARTICULACIÓN DE LOS PROYECTOS DE INVERSIÓN ORIENTADOS AL FORTALECIMIENTO DE LA EDUCACIÓN EN LOS NIVELES DE PREESCOLAR, BÁSICA, MEDIA Y POSMEDIA, EN EL MARCO DEL PLAN DE DESARROLLO LOCAL DE USAQUÉN	</t>
  </si>
  <si>
    <t xml:space="preserve">"PRESTAR LOS SERVICIOS A LA ALCALDÍA LOCAL DE USAQUÉN, PARA APOYAR EL DISEÑO E IMPLEMENTACIÓN DE PLANES DE GESTIÓN INSTITUCIONAL, CON EL FIN DE OPTIMIZAR LOS TRÁMITES Y PROCEDIMIENTOS Y LA ORGANIZACIÓN INTERNA A PARTIR DE LA RECOLECCIÓN DE DATOS E INFORMACIÓN EN TIEMPO REAL".	</t>
  </si>
  <si>
    <t xml:space="preserve">PRESTAR SERVICIOS DE APOYO TÉCNICO PARA LA GESTIÓN DE LA JUNTA ADMINISTRADORA LOCAL DE USAQUÉN PARA EL DESARROLLO DE LAS ACTIVIDADES ADMINISTRATIVAS Y OPERATIVAS REQUERIDAS PARA EL NORMAL FUNCIONAMIENTO DE LA CORPORACIÓN	</t>
  </si>
  <si>
    <t>39 DIAS</t>
  </si>
  <si>
    <t xml:space="preserve">PRESTAR LOS SERVICIOS DE APOYO A LA GESTIÓN DE LAS ACCIONES CONCERNIENTES A LA PREVENCIÓN DEL FEMINICIDIO Y LAS VIOLENCIAS CONTRA LA MUJER, BAJO EL ENFOQUE DE LA POLÍTICA PÚBLICA DE MUJER Y EQUIDAD DE GÉNERO - PPMYEG.	</t>
  </si>
  <si>
    <t xml:space="preserve">"PRESTAR LOS SERVICIOS PROFESIONALES RELACIONADOS A LOS TRAMITES ADMINISTRATIVOS DE CONTABILIDAD Y FINANCIERA DEL FONDO DE DESARROLLO LOCAL DE USAQUEN".	</t>
  </si>
  <si>
    <t xml:space="preserve">"PRESTAR SERVICIOS PROFESIONALES PARA LLEVAR A CABO ACCIONES ORIENTADAS AL DISEÑO E IMPLEMENTACIÓN DE ESTRATEGIAS QUE FOMENTEN EL SEGUIMIENTO Y LA PERMANENCIA DE LOS BENEFICIARIOS DE LOS PROYECTOS EDUCATIVOS, ASÍ COMO PARA RESPALDAR LAS ACTIVIDADES DE ORIENTACIÓN SOCIOOCUPACIONAL DEL PROYECTO DE INVERSIÓN EN EDUCACIÓN SUPERIOR EN LA LOCALIDAD DE USAQUÉN, CONTRIBUYENDO AL LOGRO DE LAS METAS ESTABLECIDAS EN EL PLAN DE DESARROLLO LOCAL (PDL)".	</t>
  </si>
  <si>
    <t xml:space="preserve">PRESTAR LOS SERVICIOS DE APOYO A LA GESTIÓN DE LA ALCALDÍA LOCAL EN EL DESARROLLO DE ESTRATEGIAS DE SEGURIDAD Y CONVIVENCIA, ACOMPAÑAMIENTO A LA CIUDADANÍA, SOPORTE LOGÍSTICO Y DIFUSIÓN DE LAS ACTIVIDADES PRO GRAMADAS	</t>
  </si>
  <si>
    <t>diegoandresc612@gmail.com</t>
  </si>
  <si>
    <t>CLL128D #86B-14</t>
  </si>
  <si>
    <t>juanframartzz@gmail.com</t>
  </si>
  <si>
    <t>Cll 146 #7f-71</t>
  </si>
  <si>
    <t>killagrafica@gmail.com</t>
  </si>
  <si>
    <t>Calle 15 N 119ª 07</t>
  </si>
  <si>
    <t xml:space="preserve">Monica.cruz@gobiernobogota.gov.co </t>
  </si>
  <si>
    <t>Cra 54ª No. 169 60</t>
  </si>
  <si>
    <t>davezappa@hotmail.es</t>
  </si>
  <si>
    <t xml:space="preserve">calle 160a # 18 - 24 </t>
  </si>
  <si>
    <t>Amiramedina2014@gmail.com</t>
  </si>
  <si>
    <t>Carrera 7 # 237 - 04</t>
  </si>
  <si>
    <t>ing.leonardo.chavez.g@gmail.com</t>
  </si>
  <si>
    <t>CARRERA 18A 181 C 32</t>
  </si>
  <si>
    <t>guiselpaternostro@gmail.com</t>
  </si>
  <si>
    <t xml:space="preserve">Calle 58 Bis 9-49 </t>
  </si>
  <si>
    <t>jhoanamunoz290@gmail.com</t>
  </si>
  <si>
    <t>TV 74 D 40 H 14 SUR</t>
  </si>
  <si>
    <t>jennygacharna@hotmail.com</t>
  </si>
  <si>
    <t>CARRERA 94 No. 152-90</t>
  </si>
  <si>
    <t>williamcluque@gmail.com</t>
  </si>
  <si>
    <t>CL 147 12 52</t>
  </si>
  <si>
    <t>abbymaster08@gmail.com</t>
  </si>
  <si>
    <t>KR. 11 #18ª SUR-28</t>
  </si>
  <si>
    <t>Jennyf03@gmail.com</t>
  </si>
  <si>
    <t>cl 167 62 94</t>
  </si>
  <si>
    <t>alejo-t89@hotmail.com</t>
  </si>
  <si>
    <t xml:space="preserve">Kr 14 N° 118 sur - 36 </t>
  </si>
  <si>
    <t>aswik99@gmail.com</t>
  </si>
  <si>
    <t>CL 143 A 128 51</t>
  </si>
  <si>
    <t>SEGUROS BOLIVAR</t>
  </si>
  <si>
    <t>*20255120014633*</t>
  </si>
  <si>
    <t>MARÍA XIMENA RAMÍREZ TOVAR</t>
  </si>
  <si>
    <t>CINDY JOHANNA MUÑOZ ORTIZ</t>
  </si>
  <si>
    <t>*20255120013983*</t>
  </si>
  <si>
    <t>*20255120018263*</t>
  </si>
  <si>
    <t>*20255120018273*</t>
  </si>
  <si>
    <t>ERIKA ALEXANDRASÁNCHEZDÍAZ</t>
  </si>
  <si>
    <t>*20255120018423*</t>
  </si>
  <si>
    <t>*20255120018343*</t>
  </si>
  <si>
    <t>*20255120020393*</t>
  </si>
  <si>
    <t>*20255120020493*</t>
  </si>
  <si>
    <t>CAROLINA CORTEZ CARRILLO</t>
  </si>
  <si>
    <t>JUAN CARLOS GUARIN FERRER</t>
  </si>
  <si>
    <t>*20255120020513*</t>
  </si>
  <si>
    <t>*20255120018873*</t>
  </si>
  <si>
    <t>MARIBEL GOMEZ RODRIGUEZ</t>
  </si>
  <si>
    <t>*20255120019943*</t>
  </si>
  <si>
    <t>*20255120019793*</t>
  </si>
  <si>
    <t>1 MES 25 DIAS</t>
  </si>
  <si>
    <t>1 MES 8 DIAS</t>
  </si>
  <si>
    <t>1 MES 16 DIAS</t>
  </si>
  <si>
    <t>1 MES 5 DIAS</t>
  </si>
  <si>
    <t>1 MES 4 DIAS</t>
  </si>
  <si>
    <t>JENNY CAROLINA CRISTANCHO MORENO</t>
  </si>
  <si>
    <t>OLGA PATRICIA BELALCAZAR VIVEROS</t>
  </si>
  <si>
    <t>infraestructuracolombianasas@hotmail.com</t>
  </si>
  <si>
    <t>loshoyossalazarycia@hotmail.com</t>
  </si>
  <si>
    <t>CRA 13 A 89 53 OFI 401</t>
  </si>
  <si>
    <t>admon@colservico.com.co</t>
  </si>
  <si>
    <t>alvaro.jaimes@aguasdebogota.com.co</t>
  </si>
  <si>
    <t>ecodisesas@gmail.com</t>
  </si>
  <si>
    <t>contabilidad@gecamacho.co</t>
  </si>
  <si>
    <t>epia@hotmail.com</t>
  </si>
  <si>
    <t>formarchivos10@hotmail.com</t>
  </si>
  <si>
    <t>construccioneshht@gmail.com</t>
  </si>
  <si>
    <t>contratacion.adquisiciones@unimilitar.edu.co</t>
  </si>
  <si>
    <t>secretariageneral@fodesep.gov.co</t>
  </si>
  <si>
    <t>jacsantacecilia163@gmail.com</t>
  </si>
  <si>
    <t>usaquenasojuntas@gmail.com</t>
  </si>
  <si>
    <t>VILLANIDIA2022@GMAIL.COM</t>
  </si>
  <si>
    <t>mesatecnicamiradordelnorte@gmail.com</t>
  </si>
  <si>
    <t>JACVERBENAL@GMAIL.COM</t>
  </si>
  <si>
    <t>jaccioncedritos@gmail.com</t>
  </si>
  <si>
    <t>wilmeralexandermartin@gmail.com</t>
  </si>
  <si>
    <t>jacsecoptibabita@gmail.com</t>
  </si>
  <si>
    <t>agenciaaltermedia@gmail.com</t>
  </si>
  <si>
    <t>districomercial500@gmail.com</t>
  </si>
  <si>
    <t>1 MES 2 DIAS</t>
  </si>
  <si>
    <t>15 DIAS</t>
  </si>
  <si>
    <t>1 MES 9 DIAS</t>
  </si>
  <si>
    <t>29 DIAS</t>
  </si>
  <si>
    <t xml:space="preserve">ENERIET DAZA ARIZA	</t>
  </si>
  <si>
    <t xml:space="preserve">JUAN DIEGO BUSTOS MUÑOZ	</t>
  </si>
  <si>
    <t xml:space="preserve">SARA HELENA PULIDO BONILLA	</t>
  </si>
  <si>
    <t>FDLUSA 447-2025 CPS-AG (144351)</t>
  </si>
  <si>
    <t>448-2025 CPS - P (141915)</t>
  </si>
  <si>
    <t>450-2025-CPS-P (134423)</t>
  </si>
  <si>
    <t>FDLUSA 452-2025 CPS-P (144368)</t>
  </si>
  <si>
    <t>455-2025 CPS P(142913)</t>
  </si>
  <si>
    <t>FDLUSA 458-2025 CPS-P (143148)</t>
  </si>
  <si>
    <t>438.-2025-CPS-P(143783)</t>
  </si>
  <si>
    <t>441-2025 CPS P (141939)</t>
  </si>
  <si>
    <t>449-2025  CPS AG (141996)</t>
  </si>
  <si>
    <t>453 - 2025 CPS - AG (137391)</t>
  </si>
  <si>
    <t>457-2025 CPS-AG (146590)</t>
  </si>
  <si>
    <t>FDLUSA 451-2025 CPS-P(146592)</t>
  </si>
  <si>
    <t>FDLUSA-CTO-459-2025</t>
  </si>
  <si>
    <t>460-2025  CPS P (140877)</t>
  </si>
  <si>
    <t>461-2025 CPS P (143355)</t>
  </si>
  <si>
    <t>462-2025 CPS-P (146594)</t>
  </si>
  <si>
    <t>463-2025CPS-P(147744)</t>
  </si>
  <si>
    <t>464-2025 CPS P (143190)</t>
  </si>
  <si>
    <t>FDLUSA 466-2025 CPS-P (144666)</t>
  </si>
  <si>
    <t>467-2025  CPS P (144370)</t>
  </si>
  <si>
    <t>https://community.secop.gov.co/Public/Tendering/OpportunityDetail/Index?noticeUID=CO1.NTC.9081417&amp;isFromPublicArea=True&amp;isModal=true&amp;asPopupView=true</t>
  </si>
  <si>
    <t>CO1.PCCNTR.8559291</t>
  </si>
  <si>
    <t>CO1.BDOS.9016812</t>
  </si>
  <si>
    <t>https://community.secop.gov.co/Public/Tendering/OpportunityDetail/Index?noticeUID=CO1.NTC.8874548&amp;isFromPublicArea=True&amp;isModal=true&amp;asPopupView=true</t>
  </si>
  <si>
    <t>CO1.PCCNTR.8553545</t>
  </si>
  <si>
    <t>CO1.BDOS.8657585</t>
  </si>
  <si>
    <t>https://community.secop.gov.co/Public/Tendering/OpportunityDetail/Index?noticeUID=CO1.NTC.9123214&amp;isFromPublicArea=True&amp;isModal=true&amp;asPopupView=true</t>
  </si>
  <si>
    <t>CO1.PCCNTR.8587209</t>
  </si>
  <si>
    <t>CO1.BDOS.9095951</t>
  </si>
  <si>
    <t>https://community.secop.gov.co/Public/Tendering/OpportunityDetail/Index?noticeUID=CO1.NTC.8947356&amp;isFromPublicArea=True&amp;isModal=true&amp;asPopupView=true</t>
  </si>
  <si>
    <t>CO1.PCCNTR.8570220</t>
  </si>
  <si>
    <t>CO1.BDOS.8845472</t>
  </si>
  <si>
    <t>https://community.secop.gov.co/Public/Tendering/OpportunityDetail/Index?noticeUID=CO1.NTC.9111359&amp;isFromPublicArea=True&amp;isModal=true&amp;asPopupView=true</t>
  </si>
  <si>
    <t>CO1.PCCNTR.8579728</t>
  </si>
  <si>
    <t>CO1.BDOS.9082247</t>
  </si>
  <si>
    <t>https://community.secop.gov.co/Public/Tendering/OpportunityDetail/Index?noticeUID=CO1.NTC.9120859&amp;isFromPublicArea=True&amp;isModal=true&amp;asPopupView=true</t>
  </si>
  <si>
    <t>CO1.PCCNTR.8585297</t>
  </si>
  <si>
    <t>CO1.BDOS.9092900</t>
  </si>
  <si>
    <t>https://community.secop.gov.co/Public/Tendering/OpportunityDetail/Index?noticeUID=CO1.NTC.9041401&amp;isFromPublicArea=True&amp;isModal=true&amp;asPopupView=true</t>
  </si>
  <si>
    <t>CO1.PCCNTR.8588726</t>
  </si>
  <si>
    <t>CO1.BDOS.9013670</t>
  </si>
  <si>
    <t>https://community.secop.gov.co/Public/Tendering/OpportunityDetail/Index?noticeUID=CO1.NTC.8997672&amp;isFromPublicArea=True&amp;isModal=true&amp;asPopupView=true</t>
  </si>
  <si>
    <t>CO1.PCCNTR.8622484</t>
  </si>
  <si>
    <t>CO1.BDOS.8897169</t>
  </si>
  <si>
    <t>https://community.secop.gov.co/Public/Tendering/OpportunityDetail/Index?noticeUID=CO1.NTC.9149630&amp;isFromPublicArea=True&amp;isModal=true&amp;asPopupView=true</t>
  </si>
  <si>
    <t>CO1.PCCNTR.8606061</t>
  </si>
  <si>
    <t>CO1.BDOS.9121091</t>
  </si>
  <si>
    <t>https://community.secop.gov.co/Public/Tendering/OpportunityDetail/Index?noticeUID=CO1.NTC.9156232&amp;isFromPublicArea=True&amp;isModal=true&amp;asPopupView=true</t>
  </si>
  <si>
    <t>CO1.PCCNTR.8610902</t>
  </si>
  <si>
    <t>CO1.BDOS.9128228</t>
  </si>
  <si>
    <t>https://community.secop.gov.co/Public/Tendering/OpportunityDetail/Index?noticeUID=CO1.NTC.9158297&amp;isFromPublicArea=True&amp;isModal=true&amp;asPopupView=true</t>
  </si>
  <si>
    <t>CO1.PCCNTR.8612090</t>
  </si>
  <si>
    <t>CO1.BDOS.9132963</t>
  </si>
  <si>
    <t>https://community.secop.gov.co/Public/Tendering/OpportunityDetail/Index?noticeUID=CO1.NTC.9164269&amp;isFromPublicArea=True&amp;isModal=true&amp;asPopupView=true</t>
  </si>
  <si>
    <t>CO1.PCCNTR.8616248</t>
  </si>
  <si>
    <t>CO1.BDOS.9137000</t>
  </si>
  <si>
    <t>https://community.secop.gov.co/Public/Tendering/OpportunityDetail/Index?noticeUID=CO1.NTC.9172583&amp;isFromPublicArea=True&amp;isModal=true&amp;asPopupView=true</t>
  </si>
  <si>
    <t>CO1.PCCNTR.8622631</t>
  </si>
  <si>
    <t>CO1.BDOS.9145901</t>
  </si>
  <si>
    <t>https://community.secop.gov.co/Public/Tendering/OpportunityDetail/Index?noticeUID=CO1.NTC.9187679&amp;isFromPublicArea=True&amp;isModal=true&amp;asPopupView=true</t>
  </si>
  <si>
    <t>CO1.PCCNTR.8633356</t>
  </si>
  <si>
    <t>CO1.BDOS.9156410</t>
  </si>
  <si>
    <t>https://community.secop.gov.co/Public/Tendering/OpportunityDetail/Index?noticeUID=CO1.NTC.9184380&amp;isFromPublicArea=True&amp;isModal=true&amp;asPopupView=true</t>
  </si>
  <si>
    <t>CO1.PCCNTR.8631316</t>
  </si>
  <si>
    <t>CO1.BDOS.9158657</t>
  </si>
  <si>
    <t>https://community.secop.gov.co/Public/Tendering/OpportunityDetail/Index?noticeUID=CO1.NTC.9184463&amp;isFromPublicArea=True&amp;isModal=true&amp;asPopupView=true</t>
  </si>
  <si>
    <t>CO1.PCCNTR.8631302</t>
  </si>
  <si>
    <t>CO1.BDOS.9157068</t>
  </si>
  <si>
    <t>https://community.secop.gov.co/Public/Tendering/OpportunityDetail/Index?noticeUID=CO1.NTC.9187508&amp;isFromPublicArea=True&amp;isModal=true&amp;asPopupView=true</t>
  </si>
  <si>
    <t>CO1.PCCNTR.8633105</t>
  </si>
  <si>
    <t>CO1.BDOS.9158325</t>
  </si>
  <si>
    <t>https://community.secop.gov.co/Public/Tendering/OpportunityDetail/Index?noticeUID=CO1.NTC.9184658&amp;isFromPublicArea=True&amp;isModal=true&amp;asPopupView=true</t>
  </si>
  <si>
    <t>CO1.PCCNTR.8631089</t>
  </si>
  <si>
    <t>CO1.BDOS.9159486</t>
  </si>
  <si>
    <t>https://community.secop.gov.co/Public/Tendering/OpportunityDetail/Index?noticeUID=CO1.NTC.9199633&amp;isFromPublicArea=True&amp;isModal=true&amp;asPopupView=true</t>
  </si>
  <si>
    <t>CO1.PCCNTR.8642090</t>
  </si>
  <si>
    <t>CO1.BDOS.9172244</t>
  </si>
  <si>
    <t>https://community.secop.gov.co/Public/Tendering/OpportunityDetail/Index?noticeUID=CO1.NTC.9197141&amp;isFromPublicArea=True&amp;isModal=true&amp;asPopupView=true</t>
  </si>
  <si>
    <t>CO1.PCCNTR.8639872</t>
  </si>
  <si>
    <t>CO1.BDOS.9169560</t>
  </si>
  <si>
    <t>https://community.secop.gov.co/Public/Tendering/OpportunityDetail/Index?noticeUID=CO1.NTC.9203953&amp;isFromPublicArea=True&amp;isModal=true&amp;asPopupView=true</t>
  </si>
  <si>
    <t>CO1.PCCNTR.8644399</t>
  </si>
  <si>
    <t>CO1.BDOS.9174850</t>
  </si>
  <si>
    <t>https://community.secop.gov.co/Public/Tendering/OpportunityDetail/Index?noticeUID=CO1.NTC.9204820&amp;isFromPublicArea=True&amp;isModal=true&amp;asPopupView=true</t>
  </si>
  <si>
    <t>CO1.PCCNTR.8645935</t>
  </si>
  <si>
    <t>CO1.BDOS.9173222</t>
  </si>
  <si>
    <t>https://community.secop.gov.co/Public/Tendering/OpportunityDetail/Index?noticeUID=CO1.NTC.8843767&amp;isFromPublicArea=True&amp;isModal=true&amp;asPopupView=true</t>
  </si>
  <si>
    <t>CO1.PCCNTR.8653450</t>
  </si>
  <si>
    <t>CO1.BDOS.8713722</t>
  </si>
  <si>
    <t>https://community.secop.gov.co/Public/Tendering/OpportunityDetail/Index?noticeUID=CO1.NTC.9234878&amp;isFromPublicArea=True&amp;isModal=true&amp;asPopupView=true</t>
  </si>
  <si>
    <t>CO1.PCCNTR.8667814</t>
  </si>
  <si>
    <t>CO1.BDOS.9206903</t>
  </si>
  <si>
    <t>https://community.secop.gov.co/Public/Tendering/OpportunityDetail/Index?noticeUID=CO1.NTC.9234886&amp;isFromPublicArea=True&amp;isModal=true&amp;asPopupView=true</t>
  </si>
  <si>
    <t>CO1.PCCNTR.8668306</t>
  </si>
  <si>
    <t>CO1.BDOS.9206936</t>
  </si>
  <si>
    <t>https://community.secop.gov.co/Public/Tendering/OpportunityDetail/Index?noticeUID=CO1.NTC.9236512&amp;isFromPublicArea=True&amp;isModal=true&amp;asPopupView=true</t>
  </si>
  <si>
    <t>CO1.PCCNTR.8668908</t>
  </si>
  <si>
    <t>CO1.BDOS.9207011</t>
  </si>
  <si>
    <t>https://community.secop.gov.co/Public/Tendering/OpportunityDetail/Index?noticeUID=CO1.NTC.9236290&amp;isFromPublicArea=True&amp;isModal=true&amp;asPopupView=true</t>
  </si>
  <si>
    <t>CO1.PCCNTR.8668816</t>
  </si>
  <si>
    <t>CO1.BDOS.9208467</t>
  </si>
  <si>
    <t>https://community.secop.gov.co/Public/Tendering/OpportunityDetail/Index?noticeUID=CO1.NTC.9240667&amp;isFromPublicArea=True&amp;isModal=true&amp;asPopupView=true</t>
  </si>
  <si>
    <t>CO1.PCCNTR.8671955</t>
  </si>
  <si>
    <t>CO1.BDOS.9212943</t>
  </si>
  <si>
    <t>https://community.secop.gov.co/Public/Tendering/OpportunityDetail/Index?noticeUID=CO1.NTC.9250520&amp;isFromPublicArea=True&amp;isModal=true&amp;asPopupView=true</t>
  </si>
  <si>
    <t>CO1.PCCNTR.8677565</t>
  </si>
  <si>
    <t>CO1.BDOS.9222710</t>
  </si>
  <si>
    <t>https://community.secop.gov.co/Public/Tendering/OpportunityDetail/Index?noticeUID=CO1.NTC.9255740&amp;isFromPublicArea=True&amp;isModal=true&amp;asPopupView=true</t>
  </si>
  <si>
    <t>CO1.PCCNTR.8681039</t>
  </si>
  <si>
    <t>CO1.BDOS.9227068</t>
  </si>
  <si>
    <t>1 MES 7 DIAS</t>
  </si>
  <si>
    <t>26 DIAS</t>
  </si>
  <si>
    <t>24 DIAS</t>
  </si>
  <si>
    <t>33 DIAS</t>
  </si>
  <si>
    <t>45 DIAS</t>
  </si>
  <si>
    <t xml:space="preserve">PRESTAR LOS SERVICIOS PROFESIONALES PARA COORDINAR LOS OPERATIVOS DE INSPECCIÓN VIGILANCIA Y CONTROL DEL ÁREA DE GESTIÓN POLICIVA JURIDICA, EN CUANTO ESTABLECIMIENTOS DE COMERCIO, CONTROL URBANÍSTICO Y ESPACIO PÚBLICO DE ACUERDO A LOS SOLICITUDES Y REQUERIMIENTOS ALLEGADOS A LA ALCALDÍA LOCAL RELACIONADAS CON EL ÁREA DE GESTIÓN POLICIVA.	</t>
  </si>
  <si>
    <t xml:space="preserve">PRESTAR SUS SERVICIOS PROFESIONALES PARA LA IMPLEMENTACIÓN DE LAS ACCIONES Y LINEAMIENTOS TÉCNICOS SURTIDOS DEL PROGRAMA DE GESTIÓN DOCUMENTAL Y DEMÁS INSTRUMENTOS TÉCNICOS ARCHIVÍSTICOS	</t>
  </si>
  <si>
    <t xml:space="preserve">Rocio Galvis Guerrero	</t>
  </si>
  <si>
    <t xml:space="preserve">Prestar servicios profesionales para la revisión, validación y liquidación de las cuentas de cobro radicadas ante el Fondo de Desarrollo Local de Usaquén, fortaleciendo los procesos de control, transparencia y eficiencia en la gestión administrativa	</t>
  </si>
  <si>
    <t xml:space="preserve">FLOR DEL PILAR BARACALDO SILVA	</t>
  </si>
  <si>
    <t>42 DIAS</t>
  </si>
  <si>
    <t xml:space="preserve">PRESTACIÓN DE SERVICIOS PROFESIONALES EN LA ORIENTACIÓN DE TEORÍAS DE CAMBIO COMPORTAMENTAL, TRANSFORMACIÓN SITUADA Y TRATAMIENTO DE GRUPOS Y COMUNIDADES, FORTALECIENDO LA IDENTIDAD COLECTIVA DE LOS HABITANTES DE BOGOTÁ, CREANDO UNA RELACIÓN CERCANA, RESPETUOSA Y COMPROMETIDA ENTRE LA COMUNIDAD DE LA LOCALIDAD DE USAQUÉN	</t>
  </si>
  <si>
    <t>Sergio Favian Duarte Sepulveda</t>
  </si>
  <si>
    <t>465-2025 CPS-P (143284)</t>
  </si>
  <si>
    <t xml:space="preserve">PRESTAR SERVICIOS PROFESIONALES A LA ALCALDÍA LOCAL DE USAQUÉN PARA LA GESTIÓN Y EL SEGUIMIENTO DE ESTRATEGIAS QUE PERMITAN UNA AMPLIA PARTICIPACIÓN CIUDADANA, ASÍ COMO EL SEGUIMIENTO DEL PLAN DE DESARROLLO LOCAL EN ACATAMIENTO DE LOS FINES DE LA GESTIÓN INSTITUCIONAL LOCAL.	</t>
  </si>
  <si>
    <t xml:space="preserve">MARIA FERNANDA ROMERO	</t>
  </si>
  <si>
    <t xml:space="preserve">PRESTAR SERVICIOS PROFESIONALES A LA ALCALDÍA LOCAL DE USAQUÉN PARA APOYAR EN ACTIVIDADES DE PLANIFICACION, ESTRUCTURACIÓN Y SEGUIMIENTO DE PROCESOS DE SEGURIDAD Y CONVIVENCIA".	</t>
  </si>
  <si>
    <t>DIEGO ALEJANDRO HERNANDEZ ROMERO</t>
  </si>
  <si>
    <t>40 DIAS</t>
  </si>
  <si>
    <t xml:space="preserve">PRESTAR SERVICIOS PROFESIONALES PARA LLEVAR A CABO ACCIONES ORIENTADAS AL DISEÑO E IMPLEMENTACIÓN DE ESTRATEGIAS QUE FOMENTEN EL SEGUIMIENTO Y LA PERMANENCIA DE LOS BENEFICIARIOS DE LOS PROYECTOS EDUCATIVOS, ASÍ COMO PARA RESPALDAR LAS ACTIVIDADES DE ORIENTACIÓN SOCIOOCUPACIONAL DEL PROYECTO DE INVERSIÓN EN EDUCACIÓN SUPERIOR EN LA LOCALIDAD DE USAQUÉN, CONTRIBUYENDO AL LOGRO DE LAS METAS ESTABLECIDAS EN EL PLAN DE DESARROLLO LOCAL (PDL)	</t>
  </si>
  <si>
    <t>CONTRECOL</t>
  </si>
  <si>
    <t xml:space="preserve">Apoyar jurídicamente la ejecución de las acciones requeridas para el trámite e impulso procesal de las actuaciones contravencionales y/o querellas que cursen en las Inspecciones de Policía de la Localidad	</t>
  </si>
  <si>
    <t xml:space="preserve">"PRESTAR SERVICIOS PROFESIONALES A LA ALCALDÍA LOCAL DE USAQUÉN EN LA ORIENTACIÓN, ARTICULACIÓN, PARTICIPACIÓN Y SEGUIMIENTO TÉCNICO DEL PROGRAMA DE FORTALECIMIENTO PARA MICRO, PEQUEÑOS Y MEDIANOS EMPRESARIOS ACOMPAÑANDO EL CICLO DE FORTALECIMIENTO MEDIANTE LA PARTICIPACIÓN DE EN LOS PROCESOS DE FORMACIÓN A EMPRESARIOS BENEFICIARIOS, EN COORDINACIÓN CON EL ALIADO ESTRATÉGICO VINCULADO AL PROGRAMA."	</t>
  </si>
  <si>
    <t>49 DIAS</t>
  </si>
  <si>
    <t>55 DIAS</t>
  </si>
  <si>
    <t xml:space="preserve">PAULO EMILIO RICAURTE GUERRA	</t>
  </si>
  <si>
    <t>olga viviana bermudez perdomo</t>
  </si>
  <si>
    <t>FDLUSA 469-2025 CPS-P (140888)</t>
  </si>
  <si>
    <t>FDLUSA-CCI-470-2025</t>
  </si>
  <si>
    <t xml:space="preserve">JOHN SERVANDO OTALORA MANRIQUE	</t>
  </si>
  <si>
    <t xml:space="preserve">María Alejandra Diaz Buitrago	</t>
  </si>
  <si>
    <t>Oficina de las Naciones Unidas contra la Droga y el Delito</t>
  </si>
  <si>
    <t xml:space="preserve">FECHA DE APROBACION DE LA MODIFICACION </t>
  </si>
  <si>
    <t>El Fondo de Desarrollo Local de Usaquén crea el evento con el objeto de ADQUISICIÓN Y DISTRIBUCIÓN DE EQUIPOS DE COMPÚTO PORTÁTILES PARA APOYAR EL DESARROLLO DE LOS PROYECTOS PEDAGÓGICOS DE LAS INSTITUCIONES EDUCATIVAS DISTRITALES SALUDCOOP NORTE Y CRISTÓBAL COLÓN DE LA LOCALIDAD DE USAQUÉN</t>
  </si>
  <si>
    <t>TECNOPHONE COLOMBIA SAS</t>
  </si>
  <si>
    <t>VALOR</t>
  </si>
  <si>
    <t>SERVIASEO S.A</t>
  </si>
  <si>
    <t>PRESTACIÓN DEL SERVICIO DE TRANSPORTE TERRESTRE AUTOMOTOR ESPECIAL DE PASAJEROS DE ACUERDO CON LAS NECESIDADES DEL FONDO DE DESARROLLO LOCAL DE USAQUÉN</t>
  </si>
  <si>
    <t>UNION TEMPORAL LCT-2022</t>
  </si>
  <si>
    <t>Con fundamento en las competencias asignadas a las Alcaldías Locales en materia de coordinación institucional y ejecución de inversiones, en armonía con los lineamientos del Plan de Desarrollo Distrital “Bogotá Camina Segura” y del Plan de Desarrollo Local “Usaquén Camina Segura”, y en cumplimiento de los compromisos adquiridos en el marco del Convenio Interadministrativo No. 2052 de 2020 y su prórroga, se justifica la adquisición de 1camioneta tipo Pick Up con recursos del Fondo de Desarrollo Local de Usaquén</t>
  </si>
  <si>
    <t>Automotores Comagro S.A.S</t>
  </si>
  <si>
    <t>CONTRATAR EL SUMINISTRO DE ELEMENTOS NECESARIOS PARA LAS ACTIVIDADES DE RECUPERACION EMBELLECIMIENTO DE PARQUES QUE ADELANTE EL FONDO DE DESARROLLO LOCAL DE USAQUEN</t>
  </si>
  <si>
    <t>FERRICENTROS SAS</t>
  </si>
  <si>
    <t>10 DIAS</t>
  </si>
  <si>
    <t>MIGUEL DE LA ESPRIELLA</t>
  </si>
  <si>
    <t xml:space="preserve">HELMER </t>
  </si>
  <si>
    <t>José Luis Cárdenas Suárez</t>
  </si>
  <si>
    <t>ALUICA CONSTRUCCIONES SAS</t>
  </si>
  <si>
    <t>FELIPE ALARCON</t>
  </si>
  <si>
    <t>JOSE ALEJANDRO GARCIA</t>
  </si>
  <si>
    <t>19 DIAS</t>
  </si>
  <si>
    <t>LUIS ALFONSO ZARATE VILLAREAL</t>
  </si>
  <si>
    <t>LUIS ALFONSO ZARATE</t>
  </si>
  <si>
    <t>18 DIAS</t>
  </si>
  <si>
    <t xml:space="preserve">1 MES </t>
  </si>
  <si>
    <t>14 DIAS</t>
  </si>
  <si>
    <t>474-2025 CPS - P (146943)</t>
  </si>
  <si>
    <t>LUIS ERNESTO CAICEDO</t>
  </si>
  <si>
    <t>UNIVERSIDAD SERGIO ARBOLEDA</t>
  </si>
  <si>
    <t>FDLUSA-CTO-475-2025</t>
  </si>
  <si>
    <t>476-2025 CPS P (140886)</t>
  </si>
  <si>
    <t>Soluciones para la Ingeniería S.A.S.</t>
  </si>
  <si>
    <t>FDLUSA-CIN-477-2025</t>
  </si>
  <si>
    <t>478-2025-CPS-P (140905)</t>
  </si>
  <si>
    <t>FDLUSA-CIN-480-2025</t>
  </si>
  <si>
    <t>INCOLTA INTERVENTORIAS Y CONSULTORIAS S.A.S.</t>
  </si>
  <si>
    <t>CONSORCIO MANTENIMIENTO 2025</t>
  </si>
  <si>
    <t>FDLUSA-CTO-481-2025</t>
  </si>
  <si>
    <t>PAULO VARÓN ROJAS</t>
  </si>
  <si>
    <t>482-2025 CPS AG (146820).</t>
  </si>
  <si>
    <t>EDITH HERNANDEZ SIERRA</t>
  </si>
  <si>
    <t>483-2025 CPS -P (141996)</t>
  </si>
  <si>
    <t>484-2025 CPS AG (149827)</t>
  </si>
  <si>
    <t>LUIS FELIPE ALARCON</t>
  </si>
  <si>
    <t>5 MESES</t>
  </si>
  <si>
    <t>"PRESTAR LOS SERVICIOS PROFESIONALES PARA DESAROLLAR LAS ACTIVIDADES JURÍDICAS NECESARIAS PARA EL ANALISIS, TRÁMITE Y RESPUESTA A LAS DIFERENTES SOLICITUDES QUE SON ALLEGADAS A LA ALCALDÍA LOCAL RELACIONADAS CON EL ÁREA DE GESTIÓN POLICIVA".</t>
  </si>
  <si>
    <t>"PRESTAR LOS SERVICIOS PROFESIONALES BRINDANDO ACOMPAÑAMIENTO JURÍDICO EN EL SEGUIMIENTO Y EJECUCIÓN DE LAS ACTIVIDADES LIDERADAS POR EL ÁREA DE GESTIÓN JURIDICO POLICIVA PARA EL CUMPLIMIENTO DE LAS METAS, ASI MISMO DESAROLLAR LAS ACTIVIDADES JURÍDICAS NECESARIAS PARA LA EJECUCIÓN DE LAS ACCIONES REQUERIDAS PARA LA DEPURACIÓN DE LAS ACTUACIONES ADMINISTRATIVAS QUE CURSAN EN LA ALCALDÍA LOCAL".</t>
  </si>
  <si>
    <t>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 NH 64038 Nov 11</t>
  </si>
  <si>
    <t>PRESTAR SERVICIOS TÉCNICOS A LA ALCALDÍA LOCAL DE USAQUÉN PARA LA FORMACIÓN Y EJECUCIÓN DE LA ESTRATEGIA DE FORMADOR DE FORMADORES A LAS ORGANIZACIONES COMUNALES Y CIUDADANÍA</t>
  </si>
  <si>
    <t>PRESTAR LOS SERVICIOS PROFESIONALES PARA DESAROLLAR LAS ACTIVIDADES JURÍDICAS NECESARIAS PARA EL ANALISIS, TRÁMITE Y RESPUESTA A LAS DIFERENTES SOLICITUDES QUE SON ALLEGADAS A LA ALCALDÍA LOCAL RELACIONADAS CON EL ÁREA DE GESTIÓN POLICIVA</t>
  </si>
  <si>
    <t>o "PRESTAR SERVICIOS PROFESIONALES A LA ALCALDIA LOCAL DE USAQUEN, REVISAR JURIDICAMENTE EL ANALISIS, TRAMITE Y RESPUESTA A LAS DIFERENTES SOLICITUDES DE LA CIUDADANIA QUE SON ALLEGADAS A EL AREA DE GESTION JURIDICA POLICIVA, ASI COMO LA RESPUESTA A ENTES DE CONTROL Y DEMAS ACTUACIONES REQUERIDAS DE ACUERDO CON LO CONTEMPLADO EN EL (LOS) PROYECTO (S) 2662 --- AVANZANDO EN EL FORTALECIMIENTO LOCAL DE USAQUEN</t>
  </si>
  <si>
    <t xml:space="preserve">SEGURO DEL ESTADO </t>
  </si>
  <si>
    <t>GEIDY FAISULI MARTINEZ MUŇOZ</t>
  </si>
  <si>
    <t>485-2025 CPS-AG (146944)</t>
  </si>
  <si>
    <t>COLEGIO MAYOR DE NUESTRA SEÑORA DEL ROSARIO</t>
  </si>
  <si>
    <t>FDLUSA-CTO-486-2025</t>
  </si>
  <si>
    <t>CONTRATAR LA PRESTACIÓN DE LOS SERVICIOS DE UNA INSTITUCIÓN DE EDUCACIÓN SUPERIOR - IES, CON ACREDITACIÓN INSTITUCIONAL, CON EL FIN DE OFRECER CURSOS CORTOS, SEMINARIOS O TALLERES, DE LIBRE ELECCIÓN EN LA MODALIDAD VIRTUAL DE FORMA SINCRÓNICA O PRESENCIAL, EN TEMAS COMO MICROSOFT OFFICE, MEDIOS AUDIOVISUALES Y COMUNICACIÓN, CONTABILIDAD BÁSICA, INVENTARIOS, LOGÍSTICA ADMINISTRATIVA, INTELIGENCIA ARTIFICIAL, INNOVACIÓN Y EMPRENDIMIENTO, NEGOCIACIONES EMPRESARIALES, RECURSOS HUMANOS, SERVICIO Y OR</t>
  </si>
  <si>
    <t>PRESTAR LOS SERVICIOS DE APOYO A LA GESTIÓN EN LAS DISTINTAS ETAPAS DE LOS PROCESOS, TRÁMITES Y ACTIVIDADES DE INSPECCIÓN, VIGILANCIA Y CONTROL DE COMPETENCIA DEL ÁREA DE GESTIÓN POLICIVA JURÍDICA DE LA ALCALDÍA LOCAL DE USAQUEN</t>
  </si>
  <si>
    <t>FDLUSA-CTO-488-2025</t>
  </si>
  <si>
    <t>FUNDACIÓN OTRO ROLLO SOCIAL</t>
  </si>
  <si>
    <t>PRESTAR LOS SERVICIOS DE CONVOCATORIA, INSCRIPCIÓN, EVALUACIÓN Y FORTALECIMIENTO DE COLECTIVOS Y/O COLECTIVOS RECREODEPORTIVOS BARRIALES Y COMUNITARIOS, DEL BANCO DE INICIATIVAS DEPORTIVAS DE LA LOCALIDAD DE USAQUEN, EN EL MARCO DEL PROYECTO DE INVERSIÓN 2367 "USAQUÉN CAMINA POR EL DEPORTE" Y META "BENEFICIAR 25 COLECTIVOS U ORGANIZACIONES RECREO DEPORTIVAS INSCRITAS EN EL BANCO QUE IMPLEMENTAN INICIATIVAS DE CARÁCTER BARRIAL</t>
  </si>
  <si>
    <t>Consultores y Asesores TIC</t>
  </si>
  <si>
    <t>FDLUSA-CTO-489-2025</t>
  </si>
  <si>
    <t>CONTRATAR LA PRESTACIÓN DE SERVICIOS DE CAPACITACIÓN, ADQUISICIÓN Y ENTREGA DE ELEMENTOS PARA LAS ORGANIZACIONES COMUNALES DE LA LOCALIDAD DE USAQUÉN.</t>
  </si>
  <si>
    <t>PROYECTOS Y CONSULTORIAS RC SAS</t>
  </si>
  <si>
    <t>FDLUSA-CTO-490-2025</t>
  </si>
  <si>
    <t>ELECCIONAR AL CONTRATISTA RESPONSABLE DE LA EJECUCIÓN DE ACCIONES COMPLEMENTARIAS DE PROMOCIÓN Y PREVENCIÓN EN SALUD MENTAL DIRIGIDAS A LA CIUDADANÍA DE LA LOCALIDAD DE USAQUÉN, DE CONFORMIDAD CON LO PREVISTO EN EL ANEXO TÉCNICO Y EN EL MARCO DEL PROYECTO DE INVERSIÓN 2660 USAQUÉN TERRITORIO SALUDABLE Y SIN BARRERAS</t>
  </si>
  <si>
    <t>PRESTAR SERVICIOS TÉCNICOS A LA ALCALDÍA LOCAL DE USAQUÉN PARA LA FORMACIÓN Y EJECUCIÓN DE LA ESTRATEGIA DE FORMADOR DE FORMADORES A LAS ORGANIZACIONES COMUNALES Y CIUDADANÍA.</t>
  </si>
  <si>
    <t>MUNDIAL DE SEGUROS</t>
  </si>
  <si>
    <t>PRESTAR LOS SERVICIOS PROFESIONALES A LA ALCALDÍA LOCAL DE USAQUÉN EN EL DESARROLLO DE TAREAS Y TRÁMITES ADMINISTRATIVOS DE CARÁCTER CONTABLE Y FINANCIERO, CON EL FIN DE CONTRIBUIR AL FUNCIONAMIENTO EFICIENTE Y OPORTUNO DEL ÁREA DE GESTIÓN DE DESARROLLO LOCAL</t>
  </si>
  <si>
    <t>CONTRATAR A PRECIOS UNITARIOS FIJOS, A MONTO AGOTABLE, EL DIAGNÓSTICO, MEJORAMIENTO, MANTENIMIENTO Y/O DOTACIÓN DE LOS PARQUES DE PROXIMIDAD DE LA LOCALIDAD DE USAQUÉN EN BOGOTÁ D.C.</t>
  </si>
  <si>
    <t>AUNAR ESFUERZOS PARA FORTALECER LA COOPERACIÓN TÉCNICA, ADMINISTRATIVA Y FINANCIERA ENTRE EL FONDO DE DESARROLLO LOCAL DE USAQUÉN Y LA OFICINA DE LAS NACIONES UNIDAS CONTRA LA DROGA Y EL DELITO (UNODC) PARA LA REGIÓN ANDINA Y EL CONO SUR, CON EL PROPOSITO DE FORMAR, SENSIBILIZAR, ACOMPAÑAR, INVESTIGAR Y VISIBILIZAR LA VIOLENCIA EN EL CONTEXTO FAMILIAR Y/O, VIOLENCIA SEXUAL EN NIÑAS, NIÑOS Y ADOLESCENTES, ASÍ COMO PROCESOS DE ORIENTACIÓN Y ASESORÍA FAMILIAR, INSERTO EN EL PROYECTO 2630 USAQUÉN</t>
  </si>
  <si>
    <t>CAPACITAR Y FORMAR ACADÉMICAMENTE EN JUSTICIA RESTAURATIVA A ACTORES COMUNITARIOS, CON EL FIN DE FORTALECER SUS HERRAMIENTAS Y CAPACIDADES PARA GESTIONAR ACCIONES DE JUSTICIA Y CONVIVENCIA CIUDADANA, EN EL MARCO DEL PROYECTO 2595 "USAQUÉN CON CONVIVENCIA CON ENFOQUE RESTAURATIVO, ACCESO A LA JUSTICIA, PREVENCIÓN DE LA VIOLENCIA Y CONVIVENCIA CIUDADANA</t>
  </si>
  <si>
    <t>INTERVENTORÍA TÉCNICA, ADMINISTRATIVA, FINANCIERA, JURÍDICA, AMBIENTAL Y SOCIAL AL CONTRATO DE OBRA PÚBLICA RESULTANTE DEL PROCESO DE LICITACIÓN PÚBLICA CUYO OBJETO ES: CONTRATAR A PRECIOS UNITARIOS FIJOS, A MONTO AGOTABLE, EL DIAGNÓSTICO, MEJORAMIENTO, MANTENIMIENTO Y/O DOTACIÓN DE LOS PARQUES DE PROXIMIDAD DE LA LOCALIDAD DE USAQUÉN EN BOGOTÁ D.C.</t>
  </si>
  <si>
    <t>NTERVENTORÍA TÉCNICA, ADMINISTRATIVA, FINANCIERA, JURÍDICA, AMBIENTAL Y SOCIAL AL CONTRATO DE OBRA PÚBLICA RESULTANTE DEL PROCESO DE LICITACIÓN PÚBLICA CUYO OBJETO ES: CONTRATAR POR EL SISTEMA DE PRECIOS UNITARIOS Y A MONTO AGOTABLE LA INTERVENCIÓN DE LOS ELEMENTOS DE LA MALLA VIAL LOCAL E INTERMEDIA Y/O ESPACIO PÚBLICO DE LA LOCALIDAD DE USAQUÉN EN BOGOTÁ CON OBRAS Y ACTIVIDADES DE CONSERVACIÓN.</t>
  </si>
  <si>
    <t>REALIZAR EL DIAGNOSTICO TÉCNICO ESPECIALIZADO Y EL MANTENIMIENTO PREVENTIVO Y CORRECTIVO DE LA BARRERA DINÁMICA DEL BARRIO VILLA NIDIA DE LA LOCALIDAD DE USAQUÉN</t>
  </si>
  <si>
    <t>PRESTAR SERVICIOS PROFESIONALES ESPECIALIZADOS A LA ALCALDÍA LOCAL DE USAQUÉN PARA QUE ACOMPAÑE LA ORIENTACIÓN, ARTICULACIÓN, FORMULACIÓN Y SEGUIMIENTO TRANSVERSAL A LOS PROCESOS Y PROGRAMAS DEL PROYECTO DE INVERSIÓN No. 2604 ¿USAQUÉN CAMINA CON TEJIDO EMPRESARIAL URBANO Y RURAL. ASÍ COMO EN EL DESARROLLO DE LAS ETAPAS PRECONTRACTUAL, CONTRACTUAL Y POS CONTRACTUAL"</t>
  </si>
  <si>
    <t>11/27/2025</t>
  </si>
  <si>
    <t>Diana Alexandra Martinez Jimenez</t>
  </si>
  <si>
    <t>491-2025. CPS - P (141717)</t>
  </si>
  <si>
    <t>PRESTAR LOS SERVICIOS PROFESIONALES PARA LAS ACTIVIDADES DE LA ALCALDIA LOCAL DE USAQUÉN EN EL ACOMPAÑAMIENTO A LAS INSTANCIAS DE PARTICIPACIÓN LOCAL ES, ASÍ COMO EN LOS PROCESOS COMUNITARIOS DE LA LOCALIDAD EN EL DESARROLLO DE ACTIVIDADES PARA LA EJECUCIÓN DE LOS PROYECTOS RELACIONADOS CON EL FORTALECIMIENTO PARA LA PARTICIPACIÓN EN LA LOCALIDAD</t>
  </si>
  <si>
    <t>AVR USAQUEN</t>
  </si>
  <si>
    <t>FDLUSA-CTO-492-2025</t>
  </si>
  <si>
    <t>REALIZAR LOS ESTUDIOS DE AMENAZA, VULNERABILIDAD Y RIESGOS ASOCIADOS A PROCESOS DE REMOCION EN MASA, ASI COMO LOS DISEÑOS DE SOLUCIONES ORIENTADAS A LA REDUCCION DE RIESGO EN LOS PUNTOS PRIORIZADOS DE LA LOCALIDAD DE USAQUEN"</t>
  </si>
  <si>
    <t>CONSORCIO GJ INT VIAL USAQUEN</t>
  </si>
  <si>
    <t>FDLUSA-CTO-495-2025</t>
  </si>
  <si>
    <t>REALIZAR LA INTERVENTORÍA TÉCNICA, ADMINISTRATIVA, FINANCIERA, JURÍDICA, AMBIENTAL Y SOCIAL AL CONTRATO RESULTANTE DEL PROCESO DE CONCURSO DE MÉRITOS ABIERTO CUYO OBJETO ES: ELABORACIÓN DE ESTUDIOS Y DISEÑOS DE LA MALLA VIAL URBANA Y RURAL DE LA LOCALIDAD DE USAQUÉN</t>
  </si>
  <si>
    <t>FDLUSA-CTO-496-2025</t>
  </si>
  <si>
    <t>CONTRATAR LOS SERVICIOS LOGISTICOS Y EL SUMINISTRO PARA EL CUMPLIMIENTO DE LAS ACCIONES CONCERTADAS CON COMUNIDADES RAIZALES Y PUEBLOS INDIGENAS DE LA LOCALIDAD DE USAQUÉN, EN EL MARCO DEL PROYECTO DE INVERSIÓN No. 2592, DENOMINADO USAQUÉN CAMINA DE LA MANO CON LA POBLACIÓN ÉTNICA, DEL PLAN DE DESARROLLO LOCAL USAQUÉN CAMINA SEGURA 2025-2028.</t>
  </si>
  <si>
    <t>ESTILO Y DISEÑOS JS SAS</t>
  </si>
  <si>
    <t>FDLUSA-CTO-497-2025</t>
  </si>
  <si>
    <t>SUMINISTRAR CHAQUETAS IMPERMEABLES INSTITUCIONALES Y BUZOS PARA EL PERSONAL OPERATIVO DE LA ALCALDÍA LOCAL DE USAQUÉNAQUÉN</t>
  </si>
  <si>
    <t xml:space="preserve">FELIPE ALARCON </t>
  </si>
  <si>
    <t>LUIS ZARATE</t>
  </si>
  <si>
    <t>2 MESES 25 DIAS</t>
  </si>
  <si>
    <t>LUIS GARNICA</t>
  </si>
  <si>
    <t>9 DIAS</t>
  </si>
  <si>
    <t>6 DIAS</t>
  </si>
  <si>
    <t>16 DIAS</t>
  </si>
  <si>
    <t>PROXEL COLOMBIA SAS</t>
  </si>
  <si>
    <t>CONTRATAR LA ADQUISICIÓN E INSTALACIÓN DE 32 KITS DE VIGILANCIA PARA LA DOTACIÓN DE LAS ZONAS SEGURAS DE LA LOCALIDAD DE USAQUÉN, CONFORME AL MODELO DE AUTOPROTECCIÓN VECINAL DE LA SECRETARÍA DISTRITAL DE SEGURIDAD, CONVIVENCIA Y JUSTICIA, EN EL MARCO DEL PROYECTO 2559 "PROMOCIÓN DE LA SEGURIDAD, CONVIVENCIA, RESPETO, DIÁLOGO SOCIAL Y CULTURA CIUDADANA EN USAQUÉN</t>
  </si>
  <si>
    <t>FDLUSA-CTO-498-2025</t>
  </si>
  <si>
    <t>"PRESTAR LOS SERVICIOS PROFESIONALES EN LOS PROCESOS DE LIQUIDACIÓN Y REVISIÓN DE SOPORTES PARA PAGO DE LAS CUENTAS DE COBRO PRESENTADAS AL FONDO DE DESARROLLO LOCAL DE USAQUEN".</t>
  </si>
  <si>
    <t>500-2025 CPS P (149145)</t>
  </si>
  <si>
    <t>alejandro garcia</t>
  </si>
  <si>
    <t>HELMER BALAGIERA</t>
  </si>
  <si>
    <t>MANUEL ANTONIO TAPIA ROJAS</t>
  </si>
  <si>
    <t>FDLUSA-CTO-502-2025</t>
  </si>
  <si>
    <t>RIDE VILLAS</t>
  </si>
  <si>
    <t>CONSORCIO VIVIENDAS USAQUEN BB-CONST</t>
  </si>
  <si>
    <t>FDLUSA-CTO-504-2025</t>
  </si>
  <si>
    <t>NOSTOS COMPANY SAS</t>
  </si>
  <si>
    <t>FDLUSA-CTO-506-2025</t>
  </si>
  <si>
    <t>507-2025 CPS AG (146598)</t>
  </si>
  <si>
    <t>JHON JAIRO LASSO</t>
  </si>
  <si>
    <t>CONSORCIO GJ INT RIESGO-U</t>
  </si>
  <si>
    <t>FDLUSA-CTO-493-2025</t>
  </si>
  <si>
    <t>SECURITY VIDEO EQUIPMENT S.A.S.</t>
  </si>
  <si>
    <t>FDLUSA-CTO-503-2025</t>
  </si>
  <si>
    <t>CONSORCIO PROTEV INF-F-004</t>
  </si>
  <si>
    <t>FDLUSA-CIN-505-2025</t>
  </si>
  <si>
    <t>William Chaves Barbosa</t>
  </si>
  <si>
    <t>508-2025 CPS-P (146667)</t>
  </si>
  <si>
    <t>468-2025 CPS P  (149143)</t>
  </si>
  <si>
    <t>FDLUSA 471-2025 CPS-P (140926)</t>
  </si>
  <si>
    <t>FDLUSA 472-2025 CPS-P (140875)</t>
  </si>
  <si>
    <t>FDLUSA 473-2025 CPS-P (140880)</t>
  </si>
  <si>
    <t>487-2025  CPS - G (140882)</t>
  </si>
  <si>
    <t>499-2025-CPS-P (149146)</t>
  </si>
  <si>
    <t>FDLUSA-501- 2025 - P  (144015)</t>
  </si>
  <si>
    <t>509-2025-CPS-P (149541)</t>
  </si>
  <si>
    <t>40 Dias</t>
  </si>
  <si>
    <t>45 Dias</t>
  </si>
  <si>
    <t>7 Meses</t>
  </si>
  <si>
    <t>3 Meses</t>
  </si>
  <si>
    <t>4 Meses</t>
  </si>
  <si>
    <t>35 Dias</t>
  </si>
  <si>
    <t>225 Dias</t>
  </si>
  <si>
    <t>1 Meses</t>
  </si>
  <si>
    <t>12 Meses</t>
  </si>
  <si>
    <t>2 Meses</t>
  </si>
  <si>
    <t>33 Dias</t>
  </si>
  <si>
    <t>6 Meses</t>
  </si>
  <si>
    <t>5 Meses</t>
  </si>
  <si>
    <t>23 Dias</t>
  </si>
  <si>
    <t>20 Dias</t>
  </si>
  <si>
    <t>miguel de la espriella</t>
  </si>
  <si>
    <t>leon rangel</t>
  </si>
  <si>
    <t>PORVENER</t>
  </si>
  <si>
    <t>https://community.secop.gov.co/Public/Common/GoogleReCaptcha/Index?previousUrl=https%3a%2f%2fcommunity.secop.gov.co%2fPublic%2fTendering%2fOpportunityDetail%2fIndex%3fnoticeUID%3dCO1.NTC.7966134%26isFromPublicArea%3dTrue%26isModal%3dFalse</t>
  </si>
  <si>
    <t>https://community.secop.gov.co/Public/Tendering/OpportunityDetail/Index?noticeUID=CO1.NTC.8280884&amp;isFromPublicArea=True&amp;isModal=true&amp;asPopupView=true</t>
  </si>
  <si>
    <t>https://community.secop.gov.co/Public/Tendering/OpportunityDetail/Index?noticeUID=CO1.NTC.8282496&amp;isFromPublicArea=True&amp;isModal=true&amp;asPopupView=true</t>
  </si>
  <si>
    <t>https://community.secop.gov.co/Public/Tendering/OpportunityDetail/Index?noticeUID=CO1.NTC.8333918&amp;isFromPublicArea=True&amp;isModal=true&amp;asPopupView=true</t>
  </si>
  <si>
    <t>ADICIONES 2</t>
  </si>
  <si>
    <t>5 DIAS</t>
  </si>
  <si>
    <t>FELIPE AÑARCON</t>
  </si>
  <si>
    <t>4DIAS</t>
  </si>
  <si>
    <t>8 DIAS</t>
  </si>
  <si>
    <t>LAURA PEÑA</t>
  </si>
  <si>
    <t>PAOLA DUARTE</t>
  </si>
  <si>
    <t>ALEJANDRO GARCIA</t>
  </si>
  <si>
    <t>LEON RANGEL</t>
  </si>
  <si>
    <t>77 DIAS</t>
  </si>
  <si>
    <t>2 meses 15 dias</t>
  </si>
  <si>
    <t>LINA RODRIGUEZ</t>
  </si>
  <si>
    <t>20 DIAS</t>
  </si>
  <si>
    <t>JORGE MARIO SANCHEZ CASTILLO</t>
  </si>
  <si>
    <t>*20255120022613*</t>
  </si>
  <si>
    <t>CESAR ALEJANDRO VALLEJO DIAZ</t>
  </si>
  <si>
    <t>*20255120021493*</t>
  </si>
  <si>
    <t>*20255120020483*</t>
  </si>
  <si>
    <t>*20255120020663*</t>
  </si>
  <si>
    <t>*20255120021763*</t>
  </si>
  <si>
    <t>*20255120021103*</t>
  </si>
  <si>
    <t>YENNY PAOLA LOZANO LINARES</t>
  </si>
  <si>
    <t>*20255120019393*</t>
  </si>
  <si>
    <t>*20255120019783*</t>
  </si>
  <si>
    <t>GINNA PAOLA RAMÍREZ</t>
  </si>
  <si>
    <t>*20255120022653*</t>
  </si>
  <si>
    <t>*20255120021813*</t>
  </si>
  <si>
    <t>*20255120019653*</t>
  </si>
  <si>
    <t>*20255120020843*</t>
  </si>
  <si>
    <t>SERGIO CASTAÑEDA</t>
  </si>
  <si>
    <t>*20255120020573*</t>
  </si>
  <si>
    <t>NATALIA IDROBO ARAGÓN</t>
  </si>
  <si>
    <t>*20255120018953*</t>
  </si>
  <si>
    <t>LAURA MEJÍA</t>
  </si>
  <si>
    <t>*20255120022643*</t>
  </si>
  <si>
    <t>*20255120022073*</t>
  </si>
  <si>
    <t>*20255120021913*</t>
  </si>
  <si>
    <t>*20255120021143*</t>
  </si>
  <si>
    <t>*20255120020683*</t>
  </si>
  <si>
    <t>*20265120001273*</t>
  </si>
  <si>
    <t>MAYCOL STIVEN MARTINEZ OSPINA</t>
  </si>
  <si>
    <t>*20255120020723*</t>
  </si>
  <si>
    <t>*20255120021733*</t>
  </si>
  <si>
    <t>CAROLINA CORTES CARILLO</t>
  </si>
  <si>
    <t>*20255120020703*</t>
  </si>
  <si>
    <t>LINA MARCELA CACERES CASTELLANOS</t>
  </si>
  <si>
    <t>*20255120021743*</t>
  </si>
  <si>
    <t>SEBASTIAN UBAQUE MOZO</t>
  </si>
  <si>
    <t>*20265120000173*</t>
  </si>
  <si>
    <t>NATALIA IDROBO ARAGON</t>
  </si>
  <si>
    <t>*20265120001143*</t>
  </si>
  <si>
    <t>DIANA MARCELA BALLESTEROS BONILLA</t>
  </si>
  <si>
    <t>*20255120020713*</t>
  </si>
  <si>
    <t>*20255120021583*</t>
  </si>
  <si>
    <t>*20255120021753*</t>
  </si>
  <si>
    <t>454-2025 CPS-P-(140868)</t>
  </si>
  <si>
    <t>*20265120000233*</t>
  </si>
  <si>
    <t>*20265120000043*</t>
  </si>
  <si>
    <t>JORGE MARIO SÁNCHEZ</t>
  </si>
  <si>
    <t>*20255120022243*</t>
  </si>
  <si>
    <t>*20255120022443*</t>
  </si>
  <si>
    <t>*20265120001433*</t>
  </si>
  <si>
    <t>JORGE MARIO CIFUENTES LARA</t>
  </si>
  <si>
    <t>*20265120001653*</t>
  </si>
  <si>
    <t>DAYANA JISSETH MOLINA CRUZ</t>
  </si>
  <si>
    <t>*20265120001333*</t>
  </si>
  <si>
    <t>*20255120022093*</t>
  </si>
  <si>
    <t>*20255120022293*</t>
  </si>
  <si>
    <t>*20255120022433*</t>
  </si>
  <si>
    <t>*20255120022113*</t>
  </si>
  <si>
    <t>*20255120022153*</t>
  </si>
  <si>
    <t>*20265120001283*</t>
  </si>
  <si>
    <t>*20255120023363*</t>
  </si>
  <si>
    <t>*20255120022303*</t>
  </si>
  <si>
    <t>*20265120000213*</t>
  </si>
  <si>
    <t>*20255120023373*</t>
  </si>
  <si>
    <t>*20265120000193*</t>
  </si>
  <si>
    <t>*20255120023423*</t>
  </si>
  <si>
    <t>*20265120000013*</t>
  </si>
  <si>
    <t>*20255120023203*</t>
  </si>
  <si>
    <t>Jorge Enrique Escobar Hernández</t>
  </si>
  <si>
    <t>*20265120001673*</t>
  </si>
  <si>
    <t>*20265120001613*</t>
  </si>
  <si>
    <t>ROCÍO MARGARITA GALVIS</t>
  </si>
  <si>
    <t>*20255120023513*</t>
  </si>
  <si>
    <t>*20265120000203*</t>
  </si>
  <si>
    <t>ANDREA ECEVERRI FLOREZ</t>
  </si>
  <si>
    <t>*20255120023563*</t>
  </si>
  <si>
    <t>$2,749,376</t>
  </si>
  <si>
    <t>Sumimas S.A.S.</t>
  </si>
  <si>
    <t>$4,501,332</t>
  </si>
  <si>
    <t>PROVEER INSTITUCIONAL SAS</t>
  </si>
  <si>
    <t>$20,302,352</t>
  </si>
  <si>
    <t>$31,569,360</t>
  </si>
  <si>
    <t>$39,835,845</t>
  </si>
  <si>
    <t>$174,375,999</t>
  </si>
  <si>
    <t>Union Temporal plus 5g</t>
  </si>
  <si>
    <t>$37,015,188</t>
  </si>
  <si>
    <t>SHALOM GES S.A.S</t>
  </si>
  <si>
    <t>$219,421,994</t>
  </si>
  <si>
    <t>$463,808,400</t>
  </si>
  <si>
    <t>$30,000,000</t>
  </si>
  <si>
    <t>$34,997,527</t>
  </si>
  <si>
    <t>$237,248,902</t>
  </si>
  <si>
    <t>ADQUISICIÓN DE ARTÍCULOS DE DOTACIÓN PARA LA CASA DE JUSTICIA DE LA LOCALIDAD DE USAQUÉN EN EL MARCO DEL PROYECTO 2602 “FORTALECIENDO LAS CAPACIDADES Y LA TECNOLOGÍA PARA LA SEGURIDAD DE USAQUÉN</t>
  </si>
  <si>
    <t>https://operaciones.colombiacompra.gov.co/tienda-virtual-del-estado-colombiano/ordenes-compra/159157</t>
  </si>
  <si>
    <t>https://operaciones.colombiacompra.gov.co/tienda-virtual-del-estado-colombiano/ordenes-compra/159156</t>
  </si>
  <si>
    <t>La establecida en el numeral 1.1. del Estudio Previo</t>
  </si>
  <si>
    <t>PRESTAR EL SERVICIO INTEGRAL DE ASEO Y CAFETERÍA, QUE COMPRENDA: RECURSO HUMANO, MAQUINARIA, EQUIPOS Y SUMINISTRO DE INSUMOS; PARA LAS DIFERENTES SEDES A CARGO DEL FONDO DE DESARROLLO LOCAL DE USAQUEN FDLUSA - ALCALDÍA LOCAL DE USAQUÉN. (Evento de cotización 199498)</t>
  </si>
  <si>
    <t>La establecida en el numeral 1.1. del Estudio Previo.</t>
  </si>
  <si>
    <t>ADQUISICIÓN DE ARTÍCULOS DE DOTACIÓN PARA LA CASA DE JUSTICIA DE LA LOCALIDAD DE USAQUÉN EN EL MARCO DEL PROYECTO 2602 FORTALECIENDO LAS CAPACIDADES Y LA TECNOLOGÍA PARA LA SEGURIDAD DE USAQUÉN</t>
  </si>
  <si>
    <t>CONTRATAR LA ADQUISICIÓN DE ELEMENTOS DE SONIDO Y TECNOLOGÍA; DE ACUERDO CON LAS ESPECIFICACIONES TÉCNICAS ESTABLECIDAS; PARA LA DO-TACIÓN DE LA CASA DE LA CULTURA EL CODITO; UBICADA EN LA LOCALIDAD DE USAQUÉN.</t>
  </si>
  <si>
    <t>*20265120001693*</t>
  </si>
  <si>
    <t>*20265120000963*</t>
  </si>
  <si>
    <t>*20255120019383*</t>
  </si>
  <si>
    <t>*20265120001973*</t>
  </si>
  <si>
    <t>*20265120001723*</t>
  </si>
  <si>
    <t>*20265120002163*</t>
  </si>
  <si>
    <t>*20265120001943*</t>
  </si>
  <si>
    <t>*20265120001713*</t>
  </si>
  <si>
    <t>Tatiana Margarita Bustillo Benito Revollo</t>
  </si>
  <si>
    <t>*20265120001993*</t>
  </si>
  <si>
    <t>ANDRÉS CAMILO REYNOSA</t>
  </si>
  <si>
    <t>*20265120001583*</t>
  </si>
  <si>
    <t>lina fernanda</t>
  </si>
  <si>
    <t>laura peña</t>
  </si>
  <si>
    <t>EDISON JAVIER VELASQUEZ</t>
  </si>
  <si>
    <t>*20265120001813*</t>
  </si>
  <si>
    <t>*20265120002863*</t>
  </si>
  <si>
    <t>*20265120002623*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</si>
</sst>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4" formatCode="_-&quot;$&quot;\ * #,##0.00_-;\-&quot;$&quot;\ * #,##0.00_-;_-&quot;$&quot;\ * &quot;-&quot;??_-;_-@_-"/>
    <numFmt numFmtId="164" formatCode="&quot;$&quot;\ #,##0"/>
    <numFmt numFmtId="165" formatCode="_-&quot;$&quot;\ * #,##0_-;\-&quot;$&quot;\ * #,##0_-;_-&quot;$&quot;\ * &quot;-&quot;??_-;_-@_-"/>
  </numFmts>
  <fonts count="26">
    <font>
      <sz val="11"/>
      <color theme="1"/>
      <name val="Aptos Narrow"/>
      <family val="2"/>
      <scheme val="minor"/>
    </font>
    <font>
      <u/>
      <sz val="11"/>
      <color theme="10"/>
      <name val="Aptos Narrow"/>
      <family val="2"/>
      <scheme val="minor"/>
    </font>
    <font>
      <sz val="8"/>
      <name val="Aptos Narrow"/>
      <family val="2"/>
      <scheme val="minor"/>
    </font>
    <font>
      <sz val="9"/>
      <color theme="1"/>
      <name val="Arial"/>
      <family val="2"/>
    </font>
    <font>
      <sz val="9"/>
      <color rgb="FF000000"/>
      <name val="Arial"/>
      <family val="2"/>
    </font>
    <font>
      <sz val="9"/>
      <name val="Arial"/>
      <family val="2"/>
    </font>
    <font>
      <sz val="11"/>
      <color theme="1"/>
      <name val="Aptos Narrow"/>
      <family val="2"/>
      <scheme val="minor"/>
    </font>
    <font>
      <sz val="9"/>
      <color theme="1"/>
      <name val="Aptos Narrow"/>
      <family val="2"/>
      <scheme val="minor"/>
    </font>
    <font>
      <b/>
      <sz val="11"/>
      <color theme="0"/>
      <name val="Aptos Narrow"/>
      <family val="2"/>
      <scheme val="minor"/>
    </font>
    <font>
      <b/>
      <sz val="11"/>
      <color theme="1"/>
      <name val="Aptos Narrow"/>
      <family val="2"/>
      <scheme val="minor"/>
    </font>
    <font>
      <b/>
      <sz val="11"/>
      <color theme="0"/>
      <name val="Arial"/>
      <family val="2"/>
    </font>
    <font>
      <b/>
      <sz val="9"/>
      <color theme="1"/>
      <name val="Aptos Narrow"/>
      <family val="2"/>
      <scheme val="minor"/>
    </font>
    <font>
      <b/>
      <sz val="9"/>
      <color theme="1"/>
      <name val="Aptos Narrow"/>
      <scheme val="minor"/>
    </font>
    <font>
      <u/>
      <sz val="9"/>
      <name val="Arial"/>
      <family val="2"/>
    </font>
    <font>
      <b/>
      <sz val="9"/>
      <name val="Arial"/>
      <family val="2"/>
    </font>
    <font>
      <u/>
      <sz val="11"/>
      <color theme="10"/>
      <name val="Calibri"/>
      <family val="2"/>
    </font>
    <font>
      <sz val="9"/>
      <color rgb="FF242424"/>
      <name val="Calibri"/>
      <family val="2"/>
    </font>
    <font>
      <sz val="10"/>
      <name val="Arial"/>
      <family val="2"/>
    </font>
    <font>
      <sz val="11"/>
      <color indexed="8"/>
      <name val="Calibri"/>
      <family val="2"/>
    </font>
    <font>
      <sz val="7"/>
      <color rgb="FF666666"/>
      <name val="Arial"/>
      <family val="2"/>
    </font>
    <font>
      <b/>
      <sz val="11"/>
      <color theme="1"/>
      <name val="Aptos Narrow"/>
      <scheme val="minor"/>
    </font>
    <font>
      <sz val="8"/>
      <name val="Arial"/>
      <family val="2"/>
    </font>
    <font>
      <sz val="9"/>
      <color rgb="FFFF0000"/>
      <name val="Arial"/>
      <family val="2"/>
    </font>
    <font>
      <sz val="7"/>
      <color rgb="FF000000"/>
      <name val="Arial"/>
      <family val="2"/>
    </font>
    <font>
      <sz val="10"/>
      <color rgb="FF222222"/>
      <name val="Arial"/>
      <family val="2"/>
    </font>
    <font>
      <sz val="8"/>
      <color rgb="FF666666"/>
      <name val="Arial"/>
      <family val="2"/>
    </font>
  </fonts>
  <fills count="10">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FFC000"/>
        <bgColor theme="4" tint="0.79998168889431442"/>
      </patternFill>
    </fill>
    <fill>
      <patternFill patternType="solid">
        <fgColor rgb="FFFFFF00"/>
        <bgColor indexed="64"/>
      </patternFill>
    </fill>
    <fill>
      <patternFill patternType="solid">
        <fgColor rgb="FF0070C0"/>
        <bgColor indexed="64"/>
      </patternFill>
    </fill>
    <fill>
      <patternFill patternType="solid">
        <fgColor rgb="FFFFFFFF"/>
        <bgColor indexed="64"/>
      </patternFill>
    </fill>
    <fill>
      <patternFill patternType="solid">
        <fgColor rgb="FFF0F0F0"/>
        <bgColor indexed="64"/>
      </patternFill>
    </fill>
    <fill>
      <patternFill patternType="solid">
        <fgColor rgb="FFDDDDDD"/>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rgb="FFFFFFFF"/>
      </left>
      <right style="medium">
        <color rgb="FFFFFFFF"/>
      </right>
      <top style="medium">
        <color rgb="FFFFFFFF"/>
      </top>
      <bottom style="medium">
        <color rgb="FFFFFFFF"/>
      </bottom>
      <diagonal/>
    </border>
    <border>
      <left style="medium">
        <color rgb="FFDDDDDD"/>
      </left>
      <right style="medium">
        <color rgb="FFFFFFFF"/>
      </right>
      <top style="medium">
        <color rgb="FFDDDDDD"/>
      </top>
      <bottom style="medium">
        <color rgb="FFFFFFFF"/>
      </bottom>
      <diagonal/>
    </border>
    <border>
      <left style="medium">
        <color rgb="FFFFFFFF"/>
      </left>
      <right style="medium">
        <color rgb="FFFFFFFF"/>
      </right>
      <top style="medium">
        <color rgb="FFDDDDDD"/>
      </top>
      <bottom style="medium">
        <color rgb="FFFFFFFF"/>
      </bottom>
      <diagonal/>
    </border>
    <border>
      <left style="medium">
        <color rgb="FFFFFFFF"/>
      </left>
      <right style="medium">
        <color rgb="FFDDDDDD"/>
      </right>
      <top style="medium">
        <color rgb="FFDDDDDD"/>
      </top>
      <bottom style="medium">
        <color rgb="FFFFFFFF"/>
      </bottom>
      <diagonal/>
    </border>
    <border>
      <left style="medium">
        <color rgb="FFDDDDDD"/>
      </left>
      <right style="medium">
        <color rgb="FFFFFFFF"/>
      </right>
      <top style="medium">
        <color rgb="FFFFFFFF"/>
      </top>
      <bottom style="medium">
        <color rgb="FFFFFFFF"/>
      </bottom>
      <diagonal/>
    </border>
    <border>
      <left style="medium">
        <color rgb="FFFFFFFF"/>
      </left>
      <right style="medium">
        <color rgb="FFDDDDDD"/>
      </right>
      <top style="medium">
        <color rgb="FFFFFFFF"/>
      </top>
      <bottom style="medium">
        <color rgb="FFFFFFFF"/>
      </bottom>
      <diagonal/>
    </border>
    <border>
      <left style="medium">
        <color rgb="FFDDDDDD"/>
      </left>
      <right style="medium">
        <color rgb="FFFFFFFF"/>
      </right>
      <top style="medium">
        <color rgb="FFFFFFFF"/>
      </top>
      <bottom style="medium">
        <color rgb="FFDDDDDD"/>
      </bottom>
      <diagonal/>
    </border>
    <border>
      <left style="medium">
        <color rgb="FFFFFFFF"/>
      </left>
      <right style="medium">
        <color rgb="FFFFFFFF"/>
      </right>
      <top style="medium">
        <color rgb="FFFFFFFF"/>
      </top>
      <bottom style="medium">
        <color rgb="FFDDDDDD"/>
      </bottom>
      <diagonal/>
    </border>
    <border>
      <left style="medium">
        <color rgb="FFFFFFFF"/>
      </left>
      <right style="medium">
        <color rgb="FFDDDDDD"/>
      </right>
      <top style="medium">
        <color rgb="FFFFFFFF"/>
      </top>
      <bottom style="medium">
        <color rgb="FFDDDDDD"/>
      </bottom>
      <diagonal/>
    </border>
  </borders>
  <cellStyleXfs count="8">
    <xf numFmtId="0" fontId="0" fillId="0" borderId="0"/>
    <xf numFmtId="0" fontId="1" fillId="0" borderId="0" applyNumberForma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5" fillId="0" borderId="0" applyNumberFormat="0" applyFill="0" applyBorder="0" applyAlignment="0" applyProtection="0"/>
    <xf numFmtId="0" fontId="18" fillId="0" borderId="0"/>
    <xf numFmtId="0" fontId="17" fillId="0" borderId="0"/>
    <xf numFmtId="0" fontId="6" fillId="0" borderId="0"/>
  </cellStyleXfs>
  <cellXfs count="107">
    <xf numFmtId="0" fontId="0" fillId="0" borderId="0" xfId="0"/>
    <xf numFmtId="0" fontId="7" fillId="0" borderId="1" xfId="0" applyFont="1" applyBorder="1"/>
    <xf numFmtId="0" fontId="7" fillId="0" borderId="0" xfId="0" applyFont="1"/>
    <xf numFmtId="0" fontId="0" fillId="0" borderId="1" xfId="0" applyBorder="1" applyAlignment="1">
      <alignment horizontal="left"/>
    </xf>
    <xf numFmtId="0" fontId="8" fillId="2" borderId="1" xfId="0" applyFont="1" applyFill="1" applyBorder="1" applyAlignment="1">
      <alignment horizontal="center"/>
    </xf>
    <xf numFmtId="0" fontId="8" fillId="2" borderId="1" xfId="0" applyFont="1" applyFill="1" applyBorder="1" applyAlignment="1">
      <alignment horizontal="center" vertical="center"/>
    </xf>
    <xf numFmtId="0" fontId="11" fillId="3" borderId="1" xfId="0" applyFont="1" applyFill="1" applyBorder="1" applyAlignment="1">
      <alignment horizontal="center"/>
    </xf>
    <xf numFmtId="165" fontId="7" fillId="0" borderId="1" xfId="2" applyNumberFormat="1" applyFont="1" applyBorder="1"/>
    <xf numFmtId="44" fontId="7" fillId="0" borderId="1" xfId="2" applyFont="1" applyBorder="1"/>
    <xf numFmtId="0" fontId="9" fillId="3" borderId="1" xfId="0" applyFont="1" applyFill="1" applyBorder="1"/>
    <xf numFmtId="165" fontId="9" fillId="3" borderId="1" xfId="2" applyNumberFormat="1" applyFont="1" applyFill="1" applyBorder="1"/>
    <xf numFmtId="0" fontId="0" fillId="0" borderId="1" xfId="0" applyBorder="1"/>
    <xf numFmtId="0" fontId="9" fillId="4" borderId="1" xfId="0" applyFont="1" applyFill="1" applyBorder="1" applyAlignment="1">
      <alignment horizontal="left"/>
    </xf>
    <xf numFmtId="0" fontId="0" fillId="0" borderId="1" xfId="0" applyBorder="1" applyAlignment="1">
      <alignment horizontal="center"/>
    </xf>
    <xf numFmtId="44" fontId="7" fillId="3" borderId="1" xfId="2" applyFont="1" applyFill="1" applyBorder="1"/>
    <xf numFmtId="0" fontId="7" fillId="3" borderId="1" xfId="0" applyFont="1" applyFill="1" applyBorder="1"/>
    <xf numFmtId="0" fontId="12" fillId="3" borderId="1" xfId="0" applyFont="1" applyFill="1" applyBorder="1" applyAlignment="1">
      <alignment horizontal="center" vertical="center"/>
    </xf>
    <xf numFmtId="165" fontId="9" fillId="3" borderId="1" xfId="0" applyNumberFormat="1" applyFont="1" applyFill="1" applyBorder="1"/>
    <xf numFmtId="0" fontId="10" fillId="2"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3" borderId="1" xfId="0" applyFont="1" applyFill="1" applyBorder="1" applyAlignment="1">
      <alignment horizontal="center" vertical="center"/>
    </xf>
    <xf numFmtId="0" fontId="5" fillId="0" borderId="1" xfId="0" applyFont="1" applyFill="1" applyBorder="1" applyAlignment="1" applyProtection="1">
      <protection locked="0"/>
    </xf>
    <xf numFmtId="0" fontId="3" fillId="0" borderId="1" xfId="0" applyFont="1" applyFill="1" applyBorder="1" applyAlignment="1" applyProtection="1">
      <protection locked="0"/>
    </xf>
    <xf numFmtId="14" fontId="5" fillId="0" borderId="1" xfId="0" applyNumberFormat="1" applyFont="1" applyFill="1" applyBorder="1" applyAlignment="1"/>
    <xf numFmtId="0" fontId="5" fillId="0" borderId="1" xfId="0" applyFont="1" applyFill="1" applyBorder="1" applyAlignment="1"/>
    <xf numFmtId="0" fontId="13" fillId="0" borderId="1" xfId="1" applyFont="1" applyFill="1" applyBorder="1" applyAlignment="1"/>
    <xf numFmtId="0" fontId="4" fillId="0" borderId="1" xfId="0" applyFont="1" applyFill="1" applyBorder="1" applyAlignment="1"/>
    <xf numFmtId="14" fontId="3" fillId="0" borderId="1" xfId="0" applyNumberFormat="1" applyFont="1" applyFill="1" applyBorder="1" applyAlignment="1" applyProtection="1">
      <protection locked="0"/>
    </xf>
    <xf numFmtId="14"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14" fontId="5" fillId="0" borderId="1" xfId="0" applyNumberFormat="1" applyFont="1" applyFill="1" applyBorder="1" applyAlignment="1" applyProtection="1">
      <protection locked="0"/>
    </xf>
    <xf numFmtId="0" fontId="7" fillId="0" borderId="1" xfId="0" applyFont="1" applyBorder="1" applyAlignment="1">
      <alignment horizontal="right"/>
    </xf>
    <xf numFmtId="0" fontId="0" fillId="0" borderId="0" xfId="0" applyBorder="1"/>
    <xf numFmtId="0" fontId="7" fillId="0" borderId="0" xfId="0" applyFont="1" applyBorder="1"/>
    <xf numFmtId="1" fontId="5" fillId="0" borderId="1" xfId="0" applyNumberFormat="1" applyFont="1" applyFill="1" applyBorder="1" applyAlignment="1">
      <alignment horizontal="right"/>
    </xf>
    <xf numFmtId="3" fontId="5" fillId="0" borderId="1" xfId="0" applyNumberFormat="1" applyFont="1" applyFill="1" applyBorder="1" applyAlignment="1"/>
    <xf numFmtId="49" fontId="13" fillId="0" borderId="1" xfId="1" applyNumberFormat="1" applyFont="1" applyFill="1" applyBorder="1" applyAlignment="1"/>
    <xf numFmtId="0" fontId="1" fillId="0" borderId="1" xfId="1" applyFill="1" applyBorder="1" applyAlignment="1"/>
    <xf numFmtId="0" fontId="5" fillId="0" borderId="1" xfId="0" applyFont="1" applyFill="1" applyBorder="1" applyAlignment="1">
      <alignment horizontal="center"/>
    </xf>
    <xf numFmtId="165" fontId="5" fillId="0" borderId="1" xfId="2" applyNumberFormat="1" applyFont="1" applyFill="1" applyBorder="1" applyAlignment="1"/>
    <xf numFmtId="0" fontId="5" fillId="0" borderId="1" xfId="0" applyFont="1" applyFill="1" applyBorder="1" applyAlignment="1">
      <alignment wrapText="1"/>
    </xf>
    <xf numFmtId="14" fontId="0" fillId="0" borderId="0" xfId="0" applyNumberFormat="1"/>
    <xf numFmtId="1" fontId="5" fillId="0" borderId="1" xfId="0" applyNumberFormat="1" applyFont="1" applyFill="1" applyBorder="1" applyAlignment="1"/>
    <xf numFmtId="14" fontId="5" fillId="0" borderId="1" xfId="0" applyNumberFormat="1" applyFont="1" applyFill="1" applyBorder="1" applyAlignment="1">
      <alignment horizontal="left"/>
    </xf>
    <xf numFmtId="0" fontId="5" fillId="0" borderId="1" xfId="0" applyFont="1" applyFill="1" applyBorder="1" applyAlignment="1">
      <alignment horizontal="left"/>
    </xf>
    <xf numFmtId="0" fontId="3" fillId="0" borderId="1" xfId="0" applyFont="1" applyFill="1" applyBorder="1" applyAlignment="1"/>
    <xf numFmtId="14" fontId="5" fillId="0" borderId="1" xfId="0" applyNumberFormat="1" applyFont="1" applyFill="1" applyBorder="1" applyAlignment="1">
      <alignment horizontal="right"/>
    </xf>
    <xf numFmtId="164" fontId="5" fillId="0" borderId="1" xfId="0" applyNumberFormat="1" applyFont="1" applyFill="1" applyBorder="1" applyAlignment="1"/>
    <xf numFmtId="164" fontId="3" fillId="0" borderId="1" xfId="0" applyNumberFormat="1" applyFont="1" applyFill="1" applyBorder="1" applyAlignment="1" applyProtection="1">
      <protection locked="0"/>
    </xf>
    <xf numFmtId="14" fontId="3" fillId="0" borderId="1" xfId="0" applyNumberFormat="1" applyFont="1" applyFill="1" applyBorder="1" applyAlignment="1" applyProtection="1">
      <alignment horizontal="left"/>
      <protection locked="0"/>
    </xf>
    <xf numFmtId="0" fontId="3" fillId="0" borderId="1" xfId="0" applyFont="1" applyFill="1" applyBorder="1" applyAlignment="1" applyProtection="1">
      <alignment horizontal="left"/>
      <protection locked="0"/>
    </xf>
    <xf numFmtId="0" fontId="5" fillId="0" borderId="1" xfId="0" applyFont="1" applyFill="1" applyBorder="1" applyAlignment="1" applyProtection="1">
      <alignment horizontal="center" vertical="center"/>
      <protection locked="0"/>
    </xf>
    <xf numFmtId="14" fontId="3" fillId="0" borderId="1" xfId="0" applyNumberFormat="1" applyFont="1" applyFill="1" applyBorder="1" applyAlignment="1" applyProtection="1">
      <alignment horizontal="right"/>
      <protection locked="0"/>
    </xf>
    <xf numFmtId="1" fontId="3" fillId="0" borderId="1" xfId="0" applyNumberFormat="1" applyFont="1" applyFill="1" applyBorder="1" applyAlignment="1" applyProtection="1">
      <alignment horizontal="right"/>
      <protection locked="0"/>
    </xf>
    <xf numFmtId="165" fontId="3" fillId="0" borderId="1" xfId="2" applyNumberFormat="1" applyFont="1" applyFill="1" applyBorder="1" applyAlignment="1" applyProtection="1">
      <protection locked="0"/>
    </xf>
    <xf numFmtId="1" fontId="3" fillId="0" borderId="1" xfId="0" applyNumberFormat="1" applyFont="1" applyFill="1" applyBorder="1" applyAlignment="1" applyProtection="1">
      <protection locked="0"/>
    </xf>
    <xf numFmtId="165" fontId="5" fillId="0" borderId="1" xfId="0" applyNumberFormat="1" applyFont="1" applyFill="1" applyBorder="1" applyAlignment="1"/>
    <xf numFmtId="0" fontId="5" fillId="0" borderId="1" xfId="1" applyFont="1" applyFill="1" applyBorder="1" applyAlignment="1" applyProtection="1">
      <protection locked="0"/>
    </xf>
    <xf numFmtId="0" fontId="5" fillId="0" borderId="1" xfId="1" applyFont="1" applyFill="1" applyBorder="1" applyAlignment="1" applyProtection="1">
      <alignment horizontal="justify" vertical="center"/>
      <protection locked="0"/>
    </xf>
    <xf numFmtId="0" fontId="14" fillId="0" borderId="1" xfId="0" applyFont="1" applyFill="1" applyBorder="1" applyAlignment="1">
      <alignment horizontal="center" vertical="center"/>
    </xf>
    <xf numFmtId="0" fontId="14" fillId="0" borderId="1" xfId="0" applyFont="1" applyFill="1" applyBorder="1" applyAlignment="1">
      <alignment horizontal="right" vertical="center"/>
    </xf>
    <xf numFmtId="165" fontId="14" fillId="0" borderId="1" xfId="2" applyNumberFormat="1" applyFont="1" applyFill="1" applyBorder="1" applyAlignment="1">
      <alignment horizontal="center" vertical="center"/>
    </xf>
    <xf numFmtId="1" fontId="14" fillId="0" borderId="1" xfId="0" applyNumberFormat="1" applyFont="1" applyFill="1" applyBorder="1" applyAlignment="1">
      <alignment horizontal="center" vertical="center"/>
    </xf>
    <xf numFmtId="0" fontId="14" fillId="0" borderId="1" xfId="0" applyFont="1" applyFill="1" applyBorder="1" applyAlignment="1" applyProtection="1">
      <alignment horizontal="center" vertical="center"/>
      <protection locked="0"/>
    </xf>
    <xf numFmtId="0" fontId="5" fillId="0" borderId="1" xfId="0" applyFont="1" applyFill="1" applyBorder="1" applyAlignment="1">
      <alignment horizontal="right"/>
    </xf>
    <xf numFmtId="6" fontId="5" fillId="0" borderId="1" xfId="0" applyNumberFormat="1" applyFont="1" applyFill="1" applyBorder="1" applyAlignment="1"/>
    <xf numFmtId="0" fontId="5" fillId="0" borderId="1" xfId="0" applyFont="1" applyFill="1" applyBorder="1" applyAlignment="1">
      <alignment horizontal="left" vertical="center"/>
    </xf>
    <xf numFmtId="1" fontId="5" fillId="0" borderId="1" xfId="0" applyNumberFormat="1" applyFont="1" applyFill="1" applyBorder="1" applyAlignment="1" applyProtection="1">
      <protection locked="0"/>
    </xf>
    <xf numFmtId="1" fontId="5" fillId="0" borderId="1" xfId="0" applyNumberFormat="1" applyFont="1" applyFill="1" applyBorder="1" applyAlignment="1">
      <alignment horizontal="left"/>
    </xf>
    <xf numFmtId="0" fontId="16" fillId="0" borderId="0" xfId="0" applyFont="1" applyFill="1"/>
    <xf numFmtId="0" fontId="3" fillId="0" borderId="1" xfId="0" applyFont="1" applyFill="1" applyBorder="1" applyAlignment="1">
      <alignment horizontal="center"/>
    </xf>
    <xf numFmtId="2" fontId="5" fillId="0" borderId="1" xfId="0" applyNumberFormat="1" applyFont="1" applyFill="1" applyBorder="1" applyAlignment="1" applyProtection="1">
      <protection locked="0"/>
    </xf>
    <xf numFmtId="0" fontId="19" fillId="0" borderId="0" xfId="0" applyFont="1" applyFill="1" applyBorder="1"/>
    <xf numFmtId="0" fontId="5" fillId="0" borderId="1" xfId="0" applyNumberFormat="1" applyFont="1" applyFill="1" applyBorder="1" applyAlignment="1">
      <alignment horizontal="left"/>
    </xf>
    <xf numFmtId="165" fontId="0" fillId="0" borderId="0" xfId="2" applyNumberFormat="1" applyFont="1"/>
    <xf numFmtId="0" fontId="20" fillId="0" borderId="1" xfId="0" applyFont="1" applyBorder="1" applyAlignment="1">
      <alignment horizontal="center" vertical="center"/>
    </xf>
    <xf numFmtId="14" fontId="20" fillId="0" borderId="1" xfId="0" applyNumberFormat="1" applyFont="1" applyBorder="1" applyAlignment="1">
      <alignment horizontal="center" vertical="center"/>
    </xf>
    <xf numFmtId="0" fontId="21" fillId="0" borderId="1" xfId="0" applyFont="1" applyBorder="1" applyAlignment="1">
      <alignment horizontal="left"/>
    </xf>
    <xf numFmtId="14" fontId="5" fillId="5" borderId="1" xfId="0" applyNumberFormat="1" applyFont="1" applyFill="1" applyBorder="1" applyAlignment="1"/>
    <xf numFmtId="0" fontId="22" fillId="0" borderId="1" xfId="0" applyFont="1" applyFill="1" applyBorder="1" applyAlignment="1"/>
    <xf numFmtId="14" fontId="5" fillId="5" borderId="1" xfId="0" applyNumberFormat="1" applyFont="1" applyFill="1" applyBorder="1" applyAlignment="1">
      <alignment horizontal="right"/>
    </xf>
    <xf numFmtId="165" fontId="5" fillId="0" borderId="1" xfId="2" applyNumberFormat="1" applyFont="1" applyFill="1" applyBorder="1" applyAlignment="1" applyProtection="1">
      <protection locked="0"/>
    </xf>
    <xf numFmtId="0" fontId="5" fillId="6" borderId="1" xfId="0" applyFont="1" applyFill="1" applyBorder="1" applyAlignment="1"/>
    <xf numFmtId="0" fontId="23" fillId="0" borderId="0" xfId="0" applyFont="1"/>
    <xf numFmtId="0" fontId="0" fillId="0" borderId="0" xfId="0" applyFill="1"/>
    <xf numFmtId="0" fontId="24" fillId="9" borderId="2" xfId="0" applyFont="1" applyFill="1" applyBorder="1" applyAlignment="1">
      <alignment horizontal="left" vertical="center" wrapText="1"/>
    </xf>
    <xf numFmtId="22" fontId="24" fillId="9" borderId="2" xfId="0" applyNumberFormat="1" applyFont="1" applyFill="1" applyBorder="1" applyAlignment="1">
      <alignment horizontal="left" vertical="center" wrapText="1"/>
    </xf>
    <xf numFmtId="0" fontId="24" fillId="7" borderId="2" xfId="0" applyFont="1" applyFill="1" applyBorder="1" applyAlignment="1">
      <alignment horizontal="left" vertical="center" wrapText="1"/>
    </xf>
    <xf numFmtId="22" fontId="24" fillId="7" borderId="2" xfId="0" applyNumberFormat="1" applyFont="1" applyFill="1" applyBorder="1" applyAlignment="1">
      <alignment horizontal="left" vertical="center" wrapText="1"/>
    </xf>
    <xf numFmtId="0" fontId="1" fillId="8" borderId="3" xfId="1" applyFill="1" applyBorder="1" applyAlignment="1">
      <alignment horizontal="left" vertical="center" wrapText="1"/>
    </xf>
    <xf numFmtId="0" fontId="24" fillId="9" borderId="4" xfId="0" applyFont="1" applyFill="1" applyBorder="1" applyAlignment="1">
      <alignment horizontal="left" vertical="center" wrapText="1"/>
    </xf>
    <xf numFmtId="22" fontId="24" fillId="9" borderId="4" xfId="0" applyNumberFormat="1" applyFont="1" applyFill="1" applyBorder="1" applyAlignment="1">
      <alignment horizontal="left" vertical="center" wrapText="1"/>
    </xf>
    <xf numFmtId="0" fontId="24" fillId="9" borderId="5" xfId="0" applyFont="1" applyFill="1" applyBorder="1" applyAlignment="1">
      <alignment horizontal="left" vertical="center" wrapText="1"/>
    </xf>
    <xf numFmtId="0" fontId="1" fillId="8" borderId="6" xfId="1" applyFill="1" applyBorder="1" applyAlignment="1">
      <alignment horizontal="left" vertical="center" wrapText="1"/>
    </xf>
    <xf numFmtId="0" fontId="24" fillId="7" borderId="7" xfId="0" applyFont="1" applyFill="1" applyBorder="1" applyAlignment="1">
      <alignment horizontal="left" vertical="center" wrapText="1"/>
    </xf>
    <xf numFmtId="0" fontId="24" fillId="9" borderId="7" xfId="0" applyFont="1" applyFill="1" applyBorder="1" applyAlignment="1">
      <alignment horizontal="left" vertical="center" wrapText="1"/>
    </xf>
    <xf numFmtId="0" fontId="1" fillId="8" borderId="8" xfId="1" applyFill="1" applyBorder="1" applyAlignment="1">
      <alignment horizontal="left" vertical="center" wrapText="1"/>
    </xf>
    <xf numFmtId="0" fontId="24" fillId="7" borderId="9" xfId="0" applyFont="1" applyFill="1" applyBorder="1" applyAlignment="1">
      <alignment horizontal="left" vertical="center" wrapText="1"/>
    </xf>
    <xf numFmtId="22" fontId="24" fillId="7" borderId="9" xfId="0" applyNumberFormat="1" applyFont="1" applyFill="1" applyBorder="1" applyAlignment="1">
      <alignment horizontal="left" vertical="center" wrapText="1"/>
    </xf>
    <xf numFmtId="0" fontId="24" fillId="7" borderId="10" xfId="0" applyFont="1" applyFill="1" applyBorder="1" applyAlignment="1">
      <alignment horizontal="left" vertical="center" wrapText="1"/>
    </xf>
    <xf numFmtId="0" fontId="25" fillId="0" borderId="0" xfId="0" applyFont="1"/>
    <xf numFmtId="0" fontId="25" fillId="0" borderId="0" xfId="0" applyFont="1" applyAlignment="1">
      <alignment horizontal="left" vertical="center" wrapText="1" indent="8"/>
    </xf>
    <xf numFmtId="0" fontId="8" fillId="2" borderId="1" xfId="0" applyFont="1" applyFill="1" applyBorder="1" applyAlignment="1">
      <alignment horizontal="center"/>
    </xf>
    <xf numFmtId="0" fontId="10"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0" fillId="0" borderId="1" xfId="0" applyBorder="1" applyAlignment="1">
      <alignment horizontal="center"/>
    </xf>
    <xf numFmtId="0" fontId="7" fillId="3" borderId="1" xfId="0" applyFont="1" applyFill="1" applyBorder="1" applyAlignment="1">
      <alignment horizontal="center"/>
    </xf>
  </cellXfs>
  <cellStyles count="8">
    <cellStyle name="Hipervínculo" xfId="1" builtinId="8"/>
    <cellStyle name="Hipervínculo 2" xfId="4" xr:uid="{566C8B75-FBDE-45E8-A83C-C124243D6ED9}"/>
    <cellStyle name="Moneda" xfId="2" builtinId="4"/>
    <cellStyle name="Moneda 2" xfId="3" xr:uid="{0E909D6F-9E86-410C-B415-9D019D71EE31}"/>
    <cellStyle name="Normal" xfId="0" builtinId="0"/>
    <cellStyle name="Normal 2" xfId="5" xr:uid="{D5A91F2A-7BF2-431F-BD7F-5798D1025A0B}"/>
    <cellStyle name="Normal 3" xfId="6" xr:uid="{9F715A67-0415-45A9-9AC3-090430785B56}"/>
    <cellStyle name="Normal 4" xfId="7" xr:uid="{EEBAF531-3FC9-4470-9A59-604E89B3C3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rl/CONSOLID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uanc\Downloads\SECOP_II_-_Contratos_Electr&#243;nicos_20260105.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EXO"/>
      <sheetName val="Tipos de Documento"/>
      <sheetName val="CARGO-OCUPACIÓN"/>
      <sheetName val="TB_REF"/>
      <sheetName val="Códigos EPS"/>
      <sheetName val="Códigos AFP"/>
      <sheetName val="ACTIVIDADES ECONOMICAS"/>
      <sheetName val="DEPARTAMENTOS-MUNICIPIOS"/>
      <sheetName val="SUBEMPRESA"/>
      <sheetName val="Reglas para cargue"/>
    </sheetNames>
    <sheetDataSet>
      <sheetData sheetId="0" refreshError="1">
        <row r="1">
          <cell r="B1" t="str">
            <v>NÚMERO DOCUMENTO IDENTIFICACIÓN</v>
          </cell>
          <cell r="G1" t="str">
            <v>FECHA DE NACIMIENTO (AAAA/MM/DD)</v>
          </cell>
          <cell r="I1" t="str">
            <v>CORREO ELECTRÓNICO INDEPENDIENTE</v>
          </cell>
          <cell r="L1" t="str">
            <v>DIRECCION</v>
          </cell>
          <cell r="M1" t="str">
            <v>CELULAR O TELÉFONO</v>
          </cell>
          <cell r="O1" t="str">
            <v>CODIGO EPS</v>
          </cell>
          <cell r="P1" t="str">
            <v>CODIGO AFP</v>
          </cell>
        </row>
        <row r="2">
          <cell r="B2">
            <v>1020783434</v>
          </cell>
          <cell r="G2">
            <v>34100</v>
          </cell>
          <cell r="I2" t="str">
            <v>karolrozo1709@gmail.com</v>
          </cell>
          <cell r="L2" t="str">
            <v>KR 12 A 161 B 86</v>
          </cell>
          <cell r="M2">
            <v>3124266755</v>
          </cell>
          <cell r="O2" t="str">
            <v>EPS002</v>
          </cell>
          <cell r="P2">
            <v>3</v>
          </cell>
        </row>
        <row r="3">
          <cell r="B3">
            <v>1013630814</v>
          </cell>
          <cell r="G3">
            <v>33672</v>
          </cell>
          <cell r="I3" t="str">
            <v>lopezfonseca9@outlook.com</v>
          </cell>
          <cell r="L3" t="str">
            <v>CL 27 A SUR 13 46</v>
          </cell>
          <cell r="M3">
            <v>3195772534</v>
          </cell>
          <cell r="O3" t="str">
            <v>EPS017</v>
          </cell>
          <cell r="P3">
            <v>4</v>
          </cell>
        </row>
        <row r="4">
          <cell r="B4">
            <v>1065910196</v>
          </cell>
          <cell r="G4">
            <v>400630</v>
          </cell>
          <cell r="I4" t="str">
            <v>sarapulidob1@gmail.com</v>
          </cell>
          <cell r="L4" t="str">
            <v>carrera 7ª #127-45</v>
          </cell>
          <cell r="M4">
            <v>3046648724</v>
          </cell>
          <cell r="O4" t="str">
            <v>EPS005</v>
          </cell>
          <cell r="P4">
            <v>3</v>
          </cell>
        </row>
        <row r="5">
          <cell r="B5">
            <v>1015397616</v>
          </cell>
          <cell r="G5">
            <v>35394</v>
          </cell>
          <cell r="I5" t="str">
            <v>juadiebus1@hotmail.coM</v>
          </cell>
          <cell r="L5" t="str">
            <v xml:space="preserve"> calle 77b # 116c-75 int 5 apto 402</v>
          </cell>
          <cell r="M5">
            <v>3186459482</v>
          </cell>
          <cell r="O5" t="str">
            <v>EPS005</v>
          </cell>
          <cell r="P5">
            <v>3</v>
          </cell>
        </row>
        <row r="6">
          <cell r="B6">
            <v>1018409004</v>
          </cell>
          <cell r="G6">
            <v>31844</v>
          </cell>
          <cell r="I6" t="str">
            <v>tulio.bejarano48@gmail.com</v>
          </cell>
          <cell r="L6" t="str">
            <v>TV  60     126  50</v>
          </cell>
          <cell r="M6">
            <v>3023760696</v>
          </cell>
          <cell r="O6" t="str">
            <v>EPS005</v>
          </cell>
          <cell r="P6">
            <v>14</v>
          </cell>
        </row>
        <row r="7">
          <cell r="B7">
            <v>24827672</v>
          </cell>
          <cell r="G7">
            <v>28450</v>
          </cell>
          <cell r="I7" t="str">
            <v>jakelinemarin@yahoo.com</v>
          </cell>
          <cell r="L7" t="str">
            <v xml:space="preserve"> KR  17 B     175  7</v>
          </cell>
          <cell r="M7">
            <v>3123741016</v>
          </cell>
          <cell r="O7" t="str">
            <v>EPS005</v>
          </cell>
          <cell r="P7">
            <v>4</v>
          </cell>
        </row>
        <row r="8">
          <cell r="B8">
            <v>53009230</v>
          </cell>
          <cell r="G8">
            <v>30632</v>
          </cell>
          <cell r="I8" t="str">
            <v>mramirez.eru@gmail.com</v>
          </cell>
          <cell r="L8" t="str">
            <v>CALLE 167 D No. 8 - 58</v>
          </cell>
          <cell r="M8">
            <v>3002340530</v>
          </cell>
          <cell r="O8" t="str">
            <v>EPS017</v>
          </cell>
          <cell r="P8">
            <v>14</v>
          </cell>
        </row>
        <row r="9">
          <cell r="B9">
            <v>80407806</v>
          </cell>
          <cell r="G9">
            <v>22235</v>
          </cell>
          <cell r="I9" t="str">
            <v>jerrylee13leon@gmail.com</v>
          </cell>
          <cell r="L9" t="str">
            <v>Carrera 8C BIS A Nº164-37</v>
          </cell>
          <cell r="M9" t="str">
            <v>314 706 2758</v>
          </cell>
          <cell r="O9" t="str">
            <v>EPSC34</v>
          </cell>
          <cell r="P9">
            <v>14</v>
          </cell>
        </row>
        <row r="10">
          <cell r="B10">
            <v>1088334493</v>
          </cell>
          <cell r="G10">
            <v>35168</v>
          </cell>
          <cell r="I10" t="str">
            <v>carolinacastro9604@gmail.com</v>
          </cell>
          <cell r="L10" t="str">
            <v>Carrera 85F 52 B 23</v>
          </cell>
          <cell r="M10">
            <v>3144390839</v>
          </cell>
          <cell r="O10" t="str">
            <v>EPS010</v>
          </cell>
          <cell r="P10">
            <v>14</v>
          </cell>
        </row>
        <row r="11">
          <cell r="B11">
            <v>1001090193</v>
          </cell>
          <cell r="G11">
            <v>36554</v>
          </cell>
          <cell r="I11" t="str">
            <v>paradavalentina105@gmail.com</v>
          </cell>
          <cell r="L11" t="str">
            <v>CLL140·10A-31</v>
          </cell>
          <cell r="M11" t="str">
            <v xml:space="preserve">
3002107983</v>
          </cell>
          <cell r="O11" t="str">
            <v>EPS005</v>
          </cell>
          <cell r="P11">
            <v>2</v>
          </cell>
        </row>
        <row r="12">
          <cell r="B12">
            <v>37747954</v>
          </cell>
          <cell r="G12">
            <v>29240</v>
          </cell>
          <cell r="I12" t="str">
            <v>edaza@insercha.com</v>
          </cell>
          <cell r="L12" t="str">
            <v>CALLE 191ª # 11ª – 25</v>
          </cell>
          <cell r="M12">
            <v>3006786591</v>
          </cell>
          <cell r="O12" t="str">
            <v>EPS005</v>
          </cell>
          <cell r="P12">
            <v>14</v>
          </cell>
        </row>
        <row r="13">
          <cell r="B13">
            <v>1082977576</v>
          </cell>
          <cell r="G13">
            <v>34348</v>
          </cell>
          <cell r="I13" t="str">
            <v>joseriver_32@hotmail.com</v>
          </cell>
          <cell r="L13" t="str">
            <v>KR  13     101  67</v>
          </cell>
          <cell r="M13">
            <v>3173792403</v>
          </cell>
          <cell r="O13" t="str">
            <v>EPS005</v>
          </cell>
          <cell r="P13">
            <v>14</v>
          </cell>
        </row>
        <row r="14">
          <cell r="B14">
            <v>1076663551</v>
          </cell>
          <cell r="G14">
            <v>35000</v>
          </cell>
          <cell r="I14" t="str">
            <v>Jlcs_24@hotmail.com</v>
          </cell>
          <cell r="L14" t="str">
            <v xml:space="preserve">Cll. 145 #19-37 </v>
          </cell>
          <cell r="M14">
            <v>3125689315</v>
          </cell>
          <cell r="O14" t="str">
            <v>EPS008</v>
          </cell>
          <cell r="P14">
            <v>14</v>
          </cell>
        </row>
        <row r="15">
          <cell r="B15">
            <v>80195783</v>
          </cell>
          <cell r="G15">
            <v>29982</v>
          </cell>
          <cell r="I15" t="str">
            <v>nioga1985@hotmail.com</v>
          </cell>
          <cell r="L15" t="str">
            <v>Calle 158ª # 8d/08</v>
          </cell>
          <cell r="M15">
            <v>3107981722</v>
          </cell>
          <cell r="O15" t="str">
            <v>EPS008</v>
          </cell>
          <cell r="P15">
            <v>2</v>
          </cell>
        </row>
        <row r="16">
          <cell r="B16">
            <v>1032394533</v>
          </cell>
          <cell r="G16">
            <v>32012</v>
          </cell>
          <cell r="I16" t="str">
            <v>andreapine2387@hotmail.com</v>
          </cell>
          <cell r="L16" t="str">
            <v>CALLE 181 # 18b-83</v>
          </cell>
          <cell r="M16">
            <v>3123349632</v>
          </cell>
          <cell r="O16" t="str">
            <v>EPS002</v>
          </cell>
          <cell r="P16">
            <v>2</v>
          </cell>
        </row>
        <row r="17">
          <cell r="B17">
            <v>52782734</v>
          </cell>
          <cell r="G17">
            <v>29843</v>
          </cell>
          <cell r="I17" t="str">
            <v>adrianaumbarila@hotmail.com</v>
          </cell>
          <cell r="L17" t="str">
            <v>calle 80 # 73A-21</v>
          </cell>
          <cell r="M17" t="str">
            <v xml:space="preserve">
3003001920</v>
          </cell>
          <cell r="O17" t="str">
            <v>EPS005</v>
          </cell>
          <cell r="P17">
            <v>3</v>
          </cell>
        </row>
        <row r="18">
          <cell r="B18">
            <v>2345678</v>
          </cell>
          <cell r="G18">
            <v>31346</v>
          </cell>
          <cell r="I18" t="str">
            <v xml:space="preserve">carlosjavierflorezaguilera@gmail.com
</v>
          </cell>
          <cell r="L18" t="str">
            <v>Carrera 80 No. 70-47</v>
          </cell>
          <cell r="M18">
            <v>3219914793</v>
          </cell>
          <cell r="O18" t="str">
            <v>EPSC34</v>
          </cell>
          <cell r="P18">
            <v>14</v>
          </cell>
        </row>
        <row r="19">
          <cell r="B19">
            <v>1020754067</v>
          </cell>
          <cell r="G19">
            <v>33065</v>
          </cell>
          <cell r="I19" t="str">
            <v>JDANILOTRIANA9@GMAIL.COM</v>
          </cell>
          <cell r="L19" t="str">
            <v>CR 52A # 178 – 03</v>
          </cell>
          <cell r="M19">
            <v>3192297244</v>
          </cell>
          <cell r="O19" t="str">
            <v>EPS008</v>
          </cell>
          <cell r="P19">
            <v>3</v>
          </cell>
        </row>
        <row r="20">
          <cell r="B20">
            <v>53108665</v>
          </cell>
          <cell r="G20" t="str">
            <v>12/121985</v>
          </cell>
          <cell r="I20" t="str">
            <v>Carocristancho.12@gmail.com</v>
          </cell>
          <cell r="L20" t="str">
            <v>Transversal 6 A No. 3 – 95 Torre 5 Apto 203</v>
          </cell>
          <cell r="M20">
            <v>3194883049</v>
          </cell>
          <cell r="O20" t="str">
            <v>EPS008</v>
          </cell>
          <cell r="P20">
            <v>3</v>
          </cell>
        </row>
        <row r="21">
          <cell r="B21">
            <v>52329865</v>
          </cell>
          <cell r="G21">
            <v>26893</v>
          </cell>
          <cell r="I21" t="str">
            <v>patibelalcazar@hotmail.com</v>
          </cell>
          <cell r="L21" t="str">
            <v>Calle 70 N 91 A 80</v>
          </cell>
          <cell r="M21">
            <v>3213645886</v>
          </cell>
          <cell r="O21" t="str">
            <v>EPS005</v>
          </cell>
          <cell r="P21">
            <v>14</v>
          </cell>
        </row>
        <row r="22">
          <cell r="B22">
            <v>51551582</v>
          </cell>
          <cell r="G22">
            <v>21172</v>
          </cell>
          <cell r="I22" t="str">
            <v>soniadiazdevia@yahoo.com</v>
          </cell>
          <cell r="L22" t="str">
            <v>CL 15 A 8 30 ESTE T-3 APTO 201 CONJUNTO PINARES</v>
          </cell>
          <cell r="M22">
            <v>3133662632</v>
          </cell>
          <cell r="O22" t="str">
            <v>EPS037</v>
          </cell>
          <cell r="P22">
            <v>14</v>
          </cell>
        </row>
        <row r="23">
          <cell r="B23">
            <v>1003895145</v>
          </cell>
          <cell r="G23">
            <v>37547</v>
          </cell>
          <cell r="I23" t="str">
            <v>tovaryarag@gmail.com</v>
          </cell>
          <cell r="L23" t="str">
            <v xml:space="preserve">Calle 33 # 37-161 </v>
          </cell>
          <cell r="M23">
            <v>3156537153</v>
          </cell>
          <cell r="O23" t="str">
            <v>EPS008</v>
          </cell>
          <cell r="P23">
            <v>3</v>
          </cell>
        </row>
        <row r="24">
          <cell r="B24">
            <v>52391800</v>
          </cell>
          <cell r="G24">
            <v>28559</v>
          </cell>
          <cell r="I24" t="str">
            <v>vivimorales1978@gmail.com</v>
          </cell>
          <cell r="L24" t="str">
            <v>cra 91 # 139-06</v>
          </cell>
          <cell r="M24">
            <v>3108844571</v>
          </cell>
          <cell r="O24" t="str">
            <v>EPS008</v>
          </cell>
          <cell r="P24">
            <v>2</v>
          </cell>
        </row>
        <row r="25">
          <cell r="B25">
            <v>1001189175</v>
          </cell>
          <cell r="G25">
            <v>37857</v>
          </cell>
          <cell r="I25" t="str">
            <v>Juanpinilla2003@outlook.com</v>
          </cell>
          <cell r="L25" t="str">
            <v xml:space="preserve">Cra 103a #131ª - 61 </v>
          </cell>
          <cell r="M25">
            <v>3104785303</v>
          </cell>
          <cell r="O25" t="str">
            <v>EPS005</v>
          </cell>
          <cell r="P25">
            <v>14</v>
          </cell>
        </row>
        <row r="26">
          <cell r="B26">
            <v>1020779575</v>
          </cell>
          <cell r="G26">
            <v>35142</v>
          </cell>
          <cell r="I26" t="str">
            <v>xristi4n197@gmail.com</v>
          </cell>
          <cell r="L26" t="str">
            <v>CL 182 7 B 45</v>
          </cell>
          <cell r="M26">
            <v>3507147371</v>
          </cell>
          <cell r="O26" t="str">
            <v>EPS002</v>
          </cell>
          <cell r="P26">
            <v>3</v>
          </cell>
        </row>
        <row r="27">
          <cell r="B27">
            <v>1020766924</v>
          </cell>
          <cell r="G27">
            <v>33541</v>
          </cell>
          <cell r="I27" t="str">
            <v>Brukgomeza@gmail.com</v>
          </cell>
          <cell r="L27" t="str">
            <v>Carrera 8 b 160 bis 02</v>
          </cell>
          <cell r="M27">
            <v>3213237462</v>
          </cell>
          <cell r="O27" t="str">
            <v>EPS037</v>
          </cell>
          <cell r="P27">
            <v>2</v>
          </cell>
        </row>
        <row r="28">
          <cell r="B28">
            <v>19348314</v>
          </cell>
          <cell r="G28">
            <v>21233</v>
          </cell>
          <cell r="I28" t="str">
            <v>argegonza@yahoo.com</v>
          </cell>
          <cell r="L28" t="str">
            <v>CARRERA 102 No. 83-60 INT 5 APTO 21</v>
          </cell>
          <cell r="M28">
            <v>3204967616</v>
          </cell>
          <cell r="O28" t="str">
            <v>EPS005</v>
          </cell>
          <cell r="P28">
            <v>14</v>
          </cell>
        </row>
        <row r="29">
          <cell r="B29">
            <v>1094879435</v>
          </cell>
          <cell r="G29">
            <v>31489</v>
          </cell>
          <cell r="I29" t="str">
            <v>Pilybaracaldo@gmail.com</v>
          </cell>
          <cell r="L29" t="str">
            <v>Calle 147#14-69</v>
          </cell>
          <cell r="M29">
            <v>3108209187</v>
          </cell>
          <cell r="O29" t="str">
            <v>EPS010</v>
          </cell>
          <cell r="P29">
            <v>2</v>
          </cell>
        </row>
        <row r="30">
          <cell r="B30">
            <v>45519331</v>
          </cell>
          <cell r="G30">
            <v>27289</v>
          </cell>
          <cell r="I30" t="str">
            <v>romagalgue@gmail.com</v>
          </cell>
          <cell r="L30" t="str">
            <v>CL 146A 53A 39</v>
          </cell>
          <cell r="M30">
            <v>3004621581</v>
          </cell>
          <cell r="O30" t="str">
            <v>EPS017</v>
          </cell>
          <cell r="P30">
            <v>2</v>
          </cell>
        </row>
        <row r="31">
          <cell r="B31">
            <v>79713488</v>
          </cell>
          <cell r="G31">
            <v>27448</v>
          </cell>
          <cell r="I31" t="str">
            <v>edgarm.gomez@gobiernobogota.gov.co</v>
          </cell>
          <cell r="L31" t="str">
            <v>Calle 7 No 87 B 53 Torre 2 Apt 507</v>
          </cell>
          <cell r="M31">
            <v>3124912694</v>
          </cell>
          <cell r="O31" t="str">
            <v>EPS005</v>
          </cell>
          <cell r="P31">
            <v>3</v>
          </cell>
        </row>
        <row r="32">
          <cell r="B32">
            <v>1020835729</v>
          </cell>
          <cell r="G32">
            <v>36048</v>
          </cell>
          <cell r="I32" t="str">
            <v>VALENTINAARIZAFLECHAS1@GMAIL.COM</v>
          </cell>
          <cell r="L32" t="str">
            <v>CRA 17 A 186 F 03</v>
          </cell>
          <cell r="M32">
            <v>3015258374</v>
          </cell>
          <cell r="O32" t="str">
            <v>EPS002</v>
          </cell>
          <cell r="P32">
            <v>3</v>
          </cell>
        </row>
        <row r="33">
          <cell r="B33">
            <v>40370524</v>
          </cell>
          <cell r="G33">
            <v>23025</v>
          </cell>
          <cell r="I33" t="str">
            <v>luzda140@gmail.com</v>
          </cell>
          <cell r="L33" t="str">
            <v>carrera 6 No 183-10</v>
          </cell>
          <cell r="M33">
            <v>3213840313</v>
          </cell>
          <cell r="O33" t="str">
            <v>EPS037</v>
          </cell>
          <cell r="P33">
            <v>14</v>
          </cell>
        </row>
        <row r="34">
          <cell r="B34">
            <v>43250853</v>
          </cell>
          <cell r="G34">
            <v>30018</v>
          </cell>
          <cell r="I34" t="str">
            <v>marcelaisasar@gmail.com</v>
          </cell>
          <cell r="L34" t="str">
            <v>CL 137 108 A 05</v>
          </cell>
          <cell r="M34">
            <v>3006903377</v>
          </cell>
          <cell r="O34" t="str">
            <v>EPS008</v>
          </cell>
          <cell r="P34">
            <v>3</v>
          </cell>
        </row>
        <row r="35">
          <cell r="B35">
            <v>53893094</v>
          </cell>
          <cell r="G35">
            <v>30798</v>
          </cell>
          <cell r="I35" t="str">
            <v>mafe26go@hotmail.com</v>
          </cell>
          <cell r="L35" t="str">
            <v xml:space="preserve"> TV 70 C NO. 68-33 SUR </v>
          </cell>
          <cell r="M35" t="str">
            <v xml:space="preserve"> 310 8129967 </v>
          </cell>
          <cell r="O35" t="str">
            <v>EPS005</v>
          </cell>
          <cell r="P35">
            <v>2</v>
          </cell>
        </row>
        <row r="36">
          <cell r="B36">
            <v>1022342195</v>
          </cell>
          <cell r="G36">
            <v>32150</v>
          </cell>
          <cell r="I36" t="str">
            <v>lawovbp@gmail.com</v>
          </cell>
          <cell r="L36" t="str">
            <v xml:space="preserve">Calle 127 B Bis No. 51 a 69 </v>
          </cell>
          <cell r="M36">
            <v>3017464755</v>
          </cell>
          <cell r="O36" t="str">
            <v>EPS008</v>
          </cell>
          <cell r="P36">
            <v>2</v>
          </cell>
        </row>
        <row r="37">
          <cell r="B37">
            <v>18391868</v>
          </cell>
          <cell r="G37">
            <v>25180</v>
          </cell>
          <cell r="I37" t="str">
            <v>pricaurteg@hotmail.com</v>
          </cell>
          <cell r="L37" t="str">
            <v>CL 134 10 A 40</v>
          </cell>
          <cell r="M37">
            <v>3138587482</v>
          </cell>
          <cell r="O37" t="str">
            <v>EPS005</v>
          </cell>
          <cell r="P37">
            <v>2</v>
          </cell>
        </row>
        <row r="38">
          <cell r="B38">
            <v>1020841142</v>
          </cell>
          <cell r="G38">
            <v>36300</v>
          </cell>
          <cell r="I38" t="str">
            <v>2ARRCC21@GMAIL.COM</v>
          </cell>
          <cell r="L38" t="str">
            <v>CARRERA 21 #127D-79 3-301</v>
          </cell>
          <cell r="M38">
            <v>3228232430</v>
          </cell>
          <cell r="O38" t="str">
            <v>EPS005</v>
          </cell>
          <cell r="P38">
            <v>4</v>
          </cell>
        </row>
        <row r="39">
          <cell r="B39">
            <v>51779387</v>
          </cell>
          <cell r="G39">
            <v>23469</v>
          </cell>
          <cell r="I39" t="str">
            <v>aurapato77@gmail.com</v>
          </cell>
          <cell r="L39" t="str">
            <v>CL 181 BIS 9 38</v>
          </cell>
          <cell r="M39">
            <v>3006075203</v>
          </cell>
          <cell r="O39" t="str">
            <v>EPS008</v>
          </cell>
          <cell r="P39">
            <v>0</v>
          </cell>
        </row>
        <row r="40">
          <cell r="B40">
            <v>79324941</v>
          </cell>
          <cell r="G40">
            <v>23709</v>
          </cell>
          <cell r="I40" t="str">
            <v>jotamanabg@hotmail.com</v>
          </cell>
          <cell r="L40" t="str">
            <v xml:space="preserve">carrera 20 No 194-25  </v>
          </cell>
          <cell r="M40">
            <v>3102007068</v>
          </cell>
          <cell r="O40" t="str">
            <v>EPS005</v>
          </cell>
          <cell r="P40">
            <v>14</v>
          </cell>
        </row>
        <row r="41">
          <cell r="B41">
            <v>79956709</v>
          </cell>
          <cell r="G41">
            <v>29526</v>
          </cell>
          <cell r="I41" t="str">
            <v>ifaber897@gmail.com</v>
          </cell>
          <cell r="L41" t="str">
            <v>KR 98 0 41</v>
          </cell>
          <cell r="M41">
            <v>3115428795</v>
          </cell>
          <cell r="O41" t="str">
            <v>EPS005</v>
          </cell>
          <cell r="P41">
            <v>4</v>
          </cell>
        </row>
        <row r="42">
          <cell r="B42">
            <v>79466515</v>
          </cell>
          <cell r="G42">
            <v>25135</v>
          </cell>
          <cell r="I42" t="str">
            <v>alfonsobogados2016@gmail.com</v>
          </cell>
          <cell r="L42" t="str">
            <v>Dg 4 a #4e-20 cajica</v>
          </cell>
          <cell r="M42">
            <v>3155535078</v>
          </cell>
          <cell r="O42" t="str">
            <v>EPS002</v>
          </cell>
          <cell r="P42">
            <v>14</v>
          </cell>
        </row>
        <row r="43">
          <cell r="B43">
            <v>1140822735</v>
          </cell>
          <cell r="G43">
            <v>32711</v>
          </cell>
          <cell r="I43" t="str">
            <v xml:space="preserve">e.ernestobel@hotmail.com </v>
          </cell>
          <cell r="L43" t="str">
            <v>CL  53 A  BIS    21  27</v>
          </cell>
          <cell r="M43">
            <v>3013824916</v>
          </cell>
          <cell r="O43" t="str">
            <v>EPS010</v>
          </cell>
          <cell r="P43">
            <v>14</v>
          </cell>
        </row>
        <row r="44">
          <cell r="B44">
            <v>80419552</v>
          </cell>
          <cell r="G44">
            <v>25809</v>
          </cell>
          <cell r="I44" t="str">
            <v>psicologohernanv@gmail,com</v>
          </cell>
          <cell r="L44" t="str">
            <v>CALLE 155 A No. 8 – 62</v>
          </cell>
          <cell r="M44">
            <v>3045308501</v>
          </cell>
          <cell r="O44" t="str">
            <v>EPS005</v>
          </cell>
          <cell r="P44">
            <v>14</v>
          </cell>
        </row>
        <row r="45">
          <cell r="B45">
            <v>80095907</v>
          </cell>
          <cell r="G45">
            <v>29779</v>
          </cell>
          <cell r="I45" t="str">
            <v>borisbermeo12@gmail.com</v>
          </cell>
          <cell r="L45" t="str">
            <v>CL 25 68 B 30</v>
          </cell>
          <cell r="M45">
            <v>3133804357</v>
          </cell>
          <cell r="O45" t="str">
            <v>EPS005</v>
          </cell>
          <cell r="P45">
            <v>3</v>
          </cell>
        </row>
        <row r="46">
          <cell r="B46">
            <v>1005026552</v>
          </cell>
          <cell r="G46">
            <v>36783</v>
          </cell>
          <cell r="I46" t="str">
            <v>nicogarcia200037@gmail.com</v>
          </cell>
          <cell r="L46" t="str">
            <v>Carrera 28 #72-70 Bogotá, D.C.</v>
          </cell>
          <cell r="M46">
            <v>3227276083</v>
          </cell>
          <cell r="O46" t="str">
            <v>EPS037</v>
          </cell>
          <cell r="P46">
            <v>14</v>
          </cell>
        </row>
        <row r="47">
          <cell r="B47">
            <v>80133346</v>
          </cell>
          <cell r="G47">
            <v>29847</v>
          </cell>
          <cell r="I47" t="str">
            <v>ZANIN.SUASUA@GMAIL.COM</v>
          </cell>
          <cell r="L47" t="str">
            <v>CARRERA 2 # 185C 09</v>
          </cell>
          <cell r="M47">
            <v>3214736264</v>
          </cell>
          <cell r="O47" t="str">
            <v>EPS002</v>
          </cell>
          <cell r="P47">
            <v>3</v>
          </cell>
        </row>
        <row r="48">
          <cell r="B48">
            <v>1031169322</v>
          </cell>
          <cell r="G48">
            <v>31694</v>
          </cell>
          <cell r="I48" t="str">
            <v>julian-andres0911@hotmail.com</v>
          </cell>
          <cell r="L48" t="str">
            <v>CL 31 SUR 21 A 18</v>
          </cell>
          <cell r="M48">
            <v>3107829212</v>
          </cell>
          <cell r="O48" t="str">
            <v>EPS002</v>
          </cell>
          <cell r="P48">
            <v>3</v>
          </cell>
        </row>
        <row r="49">
          <cell r="B49">
            <v>1090389416</v>
          </cell>
          <cell r="G49">
            <v>32147</v>
          </cell>
          <cell r="I49" t="str">
            <v>nicocalde_2@hotmail.com</v>
          </cell>
          <cell r="L49" t="str">
            <v>CL 188 55 A 62</v>
          </cell>
          <cell r="M49">
            <v>3008714366</v>
          </cell>
          <cell r="O49" t="str">
            <v>EPS010</v>
          </cell>
          <cell r="P49">
            <v>14</v>
          </cell>
        </row>
        <row r="50">
          <cell r="B50">
            <v>79316274</v>
          </cell>
          <cell r="G50">
            <v>23417</v>
          </cell>
          <cell r="I50" t="str">
            <v>jwabril@gmail.com</v>
          </cell>
          <cell r="L50" t="str">
            <v>Calle 131A # 9A-16 Apto 606</v>
          </cell>
          <cell r="M50">
            <v>6013583299</v>
          </cell>
          <cell r="O50" t="str">
            <v>EPS001</v>
          </cell>
          <cell r="P50">
            <v>14</v>
          </cell>
        </row>
        <row r="51">
          <cell r="B51">
            <v>35321380</v>
          </cell>
          <cell r="G51">
            <v>20189</v>
          </cell>
          <cell r="I51" t="str">
            <v>mariavictoriamontoya8@gmail.com</v>
          </cell>
          <cell r="L51" t="str">
            <v>KR 80 7 D 05 CA 9</v>
          </cell>
          <cell r="M51">
            <v>3142570673</v>
          </cell>
          <cell r="O51" t="str">
            <v>EPS037</v>
          </cell>
          <cell r="P51">
            <v>14</v>
          </cell>
        </row>
        <row r="52">
          <cell r="B52">
            <v>80065444</v>
          </cell>
          <cell r="G52">
            <v>29078</v>
          </cell>
          <cell r="I52" t="str">
            <v>ernestoabogadoconsultor@gmail.com</v>
          </cell>
          <cell r="L52" t="str">
            <v>Calle 19#3A-37</v>
          </cell>
          <cell r="M52">
            <v>3136744031</v>
          </cell>
          <cell r="O52" t="str">
            <v>EPS008</v>
          </cell>
          <cell r="P52">
            <v>2</v>
          </cell>
        </row>
        <row r="53">
          <cell r="B53">
            <v>79244818</v>
          </cell>
          <cell r="G53">
            <v>24898</v>
          </cell>
          <cell r="I53" t="str">
            <v>Jairog2584@gmail.com</v>
          </cell>
          <cell r="L53" t="str">
            <v>Calle 147c #99-53</v>
          </cell>
          <cell r="M53">
            <v>3204748440</v>
          </cell>
          <cell r="O53" t="str">
            <v>EPS005</v>
          </cell>
          <cell r="P53">
            <v>2</v>
          </cell>
        </row>
        <row r="54">
          <cell r="B54">
            <v>79419868</v>
          </cell>
          <cell r="G54">
            <v>24664</v>
          </cell>
          <cell r="I54" t="str">
            <v>pvaronrojo@gmail.com</v>
          </cell>
          <cell r="L54" t="str">
            <v>Carrera 39 A 37 – 04 Sur</v>
          </cell>
          <cell r="M54">
            <v>3123620716</v>
          </cell>
          <cell r="O54" t="str">
            <v>EPS008</v>
          </cell>
          <cell r="P54">
            <v>14</v>
          </cell>
        </row>
        <row r="55">
          <cell r="B55">
            <v>53167189</v>
          </cell>
          <cell r="G55">
            <v>31205</v>
          </cell>
          <cell r="I55" t="str">
            <v>edithhersierra@gmail.com</v>
          </cell>
          <cell r="L55" t="str">
            <v>CL 52 72 24</v>
          </cell>
          <cell r="M55">
            <v>3142186141</v>
          </cell>
          <cell r="O55" t="str">
            <v>EPS002</v>
          </cell>
          <cell r="P55">
            <v>2</v>
          </cell>
        </row>
        <row r="56">
          <cell r="B56">
            <v>1020722080</v>
          </cell>
          <cell r="G56">
            <v>31818</v>
          </cell>
          <cell r="I56" t="str">
            <v>carolinaoliveros1002@gmail.com</v>
          </cell>
          <cell r="L56" t="str">
            <v>carrera 13 b 161 50 torre 2 apto 804</v>
          </cell>
          <cell r="M56">
            <v>3214882026</v>
          </cell>
          <cell r="O56" t="str">
            <v>EPS005</v>
          </cell>
          <cell r="P56">
            <v>3</v>
          </cell>
        </row>
        <row r="57">
          <cell r="B57">
            <v>1020822054</v>
          </cell>
          <cell r="G57">
            <v>35433</v>
          </cell>
          <cell r="I57" t="str">
            <v xml:space="preserve">Aleja0103s@gmail.com </v>
          </cell>
          <cell r="L57" t="str">
            <v xml:space="preserve">CARRERA 8G BIS A 164ª.39 </v>
          </cell>
          <cell r="M57">
            <v>3152426996</v>
          </cell>
          <cell r="O57" t="str">
            <v>EPS005</v>
          </cell>
          <cell r="P57">
            <v>3</v>
          </cell>
        </row>
        <row r="58">
          <cell r="B58">
            <v>1020721753</v>
          </cell>
          <cell r="G58">
            <v>31802</v>
          </cell>
          <cell r="I58" t="str">
            <v>rafocor@hotmail.com</v>
          </cell>
          <cell r="L58" t="str">
            <v>CL 66 76 59</v>
          </cell>
          <cell r="M58">
            <v>3173451193</v>
          </cell>
          <cell r="O58" t="str">
            <v>EPS010</v>
          </cell>
          <cell r="P58">
            <v>2</v>
          </cell>
        </row>
        <row r="59">
          <cell r="B59">
            <v>52380886</v>
          </cell>
          <cell r="G59">
            <v>28496</v>
          </cell>
          <cell r="I59" t="str">
            <v>geidymartinez239@gmail.com</v>
          </cell>
          <cell r="L59" t="str">
            <v>calle 58 Bis sur # 43/28</v>
          </cell>
          <cell r="M59">
            <v>317180320</v>
          </cell>
          <cell r="O59" t="str">
            <v>EPSC34</v>
          </cell>
          <cell r="P59">
            <v>14</v>
          </cell>
        </row>
        <row r="60">
          <cell r="B60">
            <v>14326392</v>
          </cell>
          <cell r="G60">
            <v>30177</v>
          </cell>
          <cell r="I60" t="str">
            <v>rafaelperez14@hotmail.com</v>
          </cell>
          <cell r="L60" t="str">
            <v>CALLE 70C # 53-13</v>
          </cell>
          <cell r="M60">
            <v>3183310031</v>
          </cell>
          <cell r="O60" t="str">
            <v>EPS005</v>
          </cell>
          <cell r="P60">
            <v>3</v>
          </cell>
        </row>
        <row r="61">
          <cell r="B61">
            <v>80409994</v>
          </cell>
          <cell r="G61">
            <v>24238</v>
          </cell>
          <cell r="I61" t="str">
            <v xml:space="preserve">Nesurrego@hotmail.com  </v>
          </cell>
          <cell r="L61" t="str">
            <v xml:space="preserve">Carrera 17B#175-92 torre 3 apto.804 </v>
          </cell>
          <cell r="M61">
            <v>3114591957</v>
          </cell>
          <cell r="O61" t="str">
            <v>EPS010</v>
          </cell>
          <cell r="P61">
            <v>14</v>
          </cell>
        </row>
        <row r="62">
          <cell r="B62">
            <v>79718578</v>
          </cell>
          <cell r="G62">
            <v>45821</v>
          </cell>
          <cell r="I62" t="str">
            <v>pocho.beltran@hotmail.com</v>
          </cell>
          <cell r="L62" t="str">
            <v>CARRERA 23 # 73 09</v>
          </cell>
          <cell r="M62">
            <v>3137534899</v>
          </cell>
          <cell r="O62" t="str">
            <v>EPS005</v>
          </cell>
          <cell r="P62">
            <v>14</v>
          </cell>
        </row>
        <row r="63">
          <cell r="B63">
            <v>1076663551</v>
          </cell>
          <cell r="G63">
            <v>35000</v>
          </cell>
          <cell r="I63" t="str">
            <v>jlcs_24@hotmail.com</v>
          </cell>
          <cell r="L63" t="str">
            <v>CL calle 145 BIS</v>
          </cell>
          <cell r="M63">
            <v>3125689315</v>
          </cell>
          <cell r="O63" t="str">
            <v>EPS005</v>
          </cell>
          <cell r="P63">
            <v>14</v>
          </cell>
        </row>
        <row r="64">
          <cell r="B64">
            <v>53043291</v>
          </cell>
          <cell r="G64">
            <v>30636</v>
          </cell>
          <cell r="I64" t="str">
            <v>angelicapulido83@yahoo.com</v>
          </cell>
          <cell r="L64" t="str">
            <v>KR  90     6 A  47</v>
          </cell>
          <cell r="M64">
            <v>3008850763</v>
          </cell>
          <cell r="O64" t="str">
            <v>EPS005</v>
          </cell>
          <cell r="P64">
            <v>14</v>
          </cell>
        </row>
        <row r="65">
          <cell r="B65">
            <v>1088334493</v>
          </cell>
          <cell r="G65">
            <v>35168</v>
          </cell>
          <cell r="I65" t="str">
            <v>carolinacastro9604@gmail.com</v>
          </cell>
          <cell r="L65" t="str">
            <v>Carrera 85F 52 B 23</v>
          </cell>
          <cell r="M65">
            <v>3144390839</v>
          </cell>
          <cell r="O65" t="str">
            <v>EPS010</v>
          </cell>
          <cell r="P65">
            <v>14</v>
          </cell>
        </row>
        <row r="66">
          <cell r="B66">
            <v>52999940</v>
          </cell>
          <cell r="G66">
            <v>31047</v>
          </cell>
          <cell r="I66" t="str">
            <v>ingridpao84w@hotmail.com</v>
          </cell>
          <cell r="L66" t="str">
            <v>KR 80J 49A 02 SUR</v>
          </cell>
          <cell r="M66" t="str">
            <v>313 2502025</v>
          </cell>
          <cell r="O66" t="str">
            <v>EPS005</v>
          </cell>
          <cell r="P66">
            <v>4</v>
          </cell>
        </row>
        <row r="67">
          <cell r="B67">
            <v>52151739</v>
          </cell>
          <cell r="G67">
            <v>27438</v>
          </cell>
          <cell r="I67" t="str">
            <v>mafezara@gmail.com</v>
          </cell>
          <cell r="L67" t="str">
            <v xml:space="preserve">CALLE 30 No. 4 - 55 </v>
          </cell>
          <cell r="M67">
            <v>3102463842</v>
          </cell>
          <cell r="O67" t="str">
            <v>EPS010</v>
          </cell>
          <cell r="P67">
            <v>14</v>
          </cell>
        </row>
        <row r="68">
          <cell r="B68">
            <v>1001189175</v>
          </cell>
          <cell r="G68">
            <v>37857</v>
          </cell>
          <cell r="I68" t="str">
            <v>Juanpinilla2003@outlook.com</v>
          </cell>
          <cell r="L68" t="str">
            <v>Cra 103ª #131ª - 61</v>
          </cell>
          <cell r="M68">
            <v>3104785303</v>
          </cell>
          <cell r="O68" t="str">
            <v>EPS005</v>
          </cell>
          <cell r="P68">
            <v>14</v>
          </cell>
        </row>
        <row r="69">
          <cell r="B69">
            <v>1012357007</v>
          </cell>
          <cell r="G69">
            <v>32779</v>
          </cell>
          <cell r="I69" t="str">
            <v>steffsierra@gmail.com</v>
          </cell>
          <cell r="L69" t="str">
            <v>KR 3 A 30 10</v>
          </cell>
          <cell r="M69" t="str">
            <v>300 6566152</v>
          </cell>
          <cell r="O69" t="str">
            <v>EPS008</v>
          </cell>
          <cell r="P69">
            <v>2</v>
          </cell>
        </row>
        <row r="70">
          <cell r="B70">
            <v>18183390</v>
          </cell>
          <cell r="G70">
            <v>29715</v>
          </cell>
          <cell r="I70" t="str">
            <v>malaganastudios@gmail.com</v>
          </cell>
          <cell r="L70" t="str">
            <v>AVENIDA BOYACA 43A 83 SUR</v>
          </cell>
          <cell r="M70">
            <v>3177363354</v>
          </cell>
          <cell r="O70" t="str">
            <v>EPS008</v>
          </cell>
          <cell r="P70">
            <v>3</v>
          </cell>
        </row>
        <row r="71">
          <cell r="B71">
            <v>1020829309</v>
          </cell>
          <cell r="G71">
            <v>35710</v>
          </cell>
          <cell r="I71" t="str">
            <v>edgarj_cc@hotmail.com</v>
          </cell>
          <cell r="L71" t="str">
            <v>Calle 78 # 18-13</v>
          </cell>
          <cell r="M71">
            <v>3173766046</v>
          </cell>
          <cell r="O71" t="str">
            <v>EPS010</v>
          </cell>
          <cell r="P71">
            <v>14</v>
          </cell>
        </row>
        <row r="72">
          <cell r="B72">
            <v>1094882349</v>
          </cell>
          <cell r="G72">
            <v>31630</v>
          </cell>
          <cell r="I72" t="str">
            <v>Varela.juliana13@gmail.com</v>
          </cell>
          <cell r="L72" t="str">
            <v>Cll 128 # 7d-36</v>
          </cell>
          <cell r="M72">
            <v>3137534899</v>
          </cell>
          <cell r="O72" t="str">
            <v>EPS010</v>
          </cell>
          <cell r="P72">
            <v>3</v>
          </cell>
        </row>
        <row r="73">
          <cell r="B73">
            <v>1019046853</v>
          </cell>
          <cell r="G73">
            <v>32960</v>
          </cell>
          <cell r="I73" t="str">
            <v>cruzcardozomariaveronica@hotmail.com</v>
          </cell>
          <cell r="L73" t="str">
            <v>Kra 1 este #163-84</v>
          </cell>
          <cell r="M73">
            <v>3016027359</v>
          </cell>
          <cell r="O73" t="str">
            <v>EPS002</v>
          </cell>
          <cell r="P73">
            <v>2</v>
          </cell>
        </row>
        <row r="74">
          <cell r="B74">
            <v>23495250</v>
          </cell>
          <cell r="G74">
            <v>24563</v>
          </cell>
          <cell r="I74" t="str">
            <v>miyi0104@hotmail.com</v>
          </cell>
          <cell r="L74" t="str">
            <v xml:space="preserve">Calle 122d 129B -90 </v>
          </cell>
          <cell r="M74">
            <v>3209078636</v>
          </cell>
          <cell r="O74" t="str">
            <v>EPS005</v>
          </cell>
          <cell r="P74">
            <v>3</v>
          </cell>
        </row>
        <row r="75">
          <cell r="B75">
            <v>80089836</v>
          </cell>
          <cell r="G75">
            <v>19745</v>
          </cell>
          <cell r="I75" t="str">
            <v>mtapiahby@gmail.com</v>
          </cell>
          <cell r="L75" t="str">
            <v>CL C 119-30</v>
          </cell>
          <cell r="M75">
            <v>3012469879</v>
          </cell>
          <cell r="O75" t="str">
            <v>EPS008</v>
          </cell>
          <cell r="P75">
            <v>14</v>
          </cell>
        </row>
        <row r="76">
          <cell r="B76">
            <v>39791660</v>
          </cell>
          <cell r="G76">
            <v>26336</v>
          </cell>
          <cell r="I76" t="str">
            <v>dianaamartinezj@hotmail.com</v>
          </cell>
          <cell r="L76" t="str">
            <v>CARRERA 7 A No 152 A 22 APTO 201</v>
          </cell>
          <cell r="M76">
            <v>3012438541</v>
          </cell>
          <cell r="O76" t="str">
            <v>EPS005</v>
          </cell>
          <cell r="P76">
            <v>14</v>
          </cell>
        </row>
        <row r="77">
          <cell r="B77">
            <v>1007370717</v>
          </cell>
          <cell r="G77">
            <v>36753</v>
          </cell>
          <cell r="I77" t="str">
            <v xml:space="preserve">mariaalejandradiazbuitrago1508@gmail.com </v>
          </cell>
          <cell r="L77" t="str">
            <v xml:space="preserve">CALLE 13 No. 24G 38 </v>
          </cell>
          <cell r="M77">
            <v>3133415176</v>
          </cell>
          <cell r="O77" t="str">
            <v>EPS037</v>
          </cell>
          <cell r="P77">
            <v>14</v>
          </cell>
        </row>
        <row r="78">
          <cell r="B78">
            <v>52431939</v>
          </cell>
          <cell r="G78">
            <v>28155</v>
          </cell>
          <cell r="I78" t="str">
            <v>tarazonaperiodista@yahoo.es</v>
          </cell>
          <cell r="L78" t="str">
            <v>CL 64 I 86 60</v>
          </cell>
          <cell r="M78">
            <v>3188042005</v>
          </cell>
          <cell r="O78" t="str">
            <v>EPS008</v>
          </cell>
          <cell r="P78">
            <v>14</v>
          </cell>
        </row>
        <row r="79">
          <cell r="B79">
            <v>37393885</v>
          </cell>
          <cell r="G79">
            <v>30424</v>
          </cell>
          <cell r="I79" t="str">
            <v>monikmaldonadorojas@gmail.com</v>
          </cell>
          <cell r="L79" t="str">
            <v>CALLE 160 # 73-47 TORRE 2 APTO 601 CONJUNTO MONET</v>
          </cell>
          <cell r="M79">
            <v>3213292057</v>
          </cell>
          <cell r="O79" t="str">
            <v>EPS017</v>
          </cell>
          <cell r="P79">
            <v>2</v>
          </cell>
        </row>
        <row r="80">
          <cell r="B80">
            <v>52433127</v>
          </cell>
          <cell r="G80">
            <v>26981</v>
          </cell>
          <cell r="I80" t="str">
            <v>angela1327@hotmail.com</v>
          </cell>
          <cell r="L80" t="str">
            <v>carrera 12b No 161b-84</v>
          </cell>
          <cell r="M80">
            <v>3103418453</v>
          </cell>
          <cell r="O80" t="str">
            <v>EPS008</v>
          </cell>
          <cell r="P80">
            <v>3</v>
          </cell>
        </row>
        <row r="81">
          <cell r="B81">
            <v>53065580</v>
          </cell>
          <cell r="G81">
            <v>30966</v>
          </cell>
          <cell r="I81" t="str">
            <v>mileaguas@hotmail.com</v>
          </cell>
          <cell r="L81" t="str">
            <v>CL  145     15  21</v>
          </cell>
          <cell r="M81">
            <v>3004845014</v>
          </cell>
          <cell r="O81" t="str">
            <v>EPS008</v>
          </cell>
          <cell r="P81">
            <v>2</v>
          </cell>
        </row>
        <row r="82">
          <cell r="B82">
            <v>1032406798</v>
          </cell>
          <cell r="G82">
            <v>32192</v>
          </cell>
          <cell r="I82" t="str">
            <v xml:space="preserve">cesar.vallejo.88@gmail.com </v>
          </cell>
          <cell r="L82" t="str">
            <v>CALLE 23 D # 86 - 51 APTO 304 INT 3</v>
          </cell>
          <cell r="M82">
            <v>3023899631</v>
          </cell>
          <cell r="O82" t="str">
            <v>EPS001</v>
          </cell>
          <cell r="P82">
            <v>14</v>
          </cell>
        </row>
        <row r="83">
          <cell r="B83">
            <v>80135764</v>
          </cell>
          <cell r="G83">
            <v>30165</v>
          </cell>
          <cell r="I83" t="str">
            <v>juan.camargot@gmail.com</v>
          </cell>
          <cell r="L83" t="str">
            <v>Carrera 22 # 9 - 68 Torre 3  Apto 123</v>
          </cell>
          <cell r="M83">
            <v>3176492900</v>
          </cell>
          <cell r="O83" t="str">
            <v>EPS008</v>
          </cell>
          <cell r="P83">
            <v>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OP_II_-_Contratos_Electrónic"/>
    </sheetNames>
    <sheetDataSet>
      <sheetData sheetId="0" refreshError="1">
        <row r="1">
          <cell r="J1" t="str">
            <v>Proceso de Compra</v>
          </cell>
          <cell r="K1" t="str">
            <v>ID Contrato</v>
          </cell>
          <cell r="L1" t="str">
            <v>Referencia del Contrato</v>
          </cell>
          <cell r="X1" t="str">
            <v>Documento Proveedor</v>
          </cell>
          <cell r="AI1" t="str">
            <v>Valor del Contrato</v>
          </cell>
          <cell r="AZ1" t="str">
            <v>URLProceso</v>
          </cell>
          <cell r="BR1" t="str">
            <v>Objeto del Contrato</v>
          </cell>
        </row>
        <row r="2">
          <cell r="J2" t="str">
            <v>CO1.BDOS.9058710</v>
          </cell>
          <cell r="K2" t="str">
            <v>CO1.PCCNTR.8560256</v>
          </cell>
          <cell r="L2" t="str">
            <v>432-2025- CPS-AG- (137307)</v>
          </cell>
          <cell r="X2">
            <v>1000253381</v>
          </cell>
          <cell r="AI2">
            <v>6500000</v>
          </cell>
          <cell r="AZ2" t="str">
            <v>https://community.secop.gov.co/Public/Tendering/OpportunityDetail/Index?noticeUID=CO1.NTC.9088131&amp;isFromPublicArea=True&amp;isModal=true&amp;asPopupView=true</v>
          </cell>
          <cell r="BR2" t="str">
            <v>APOYAR LAS INSPECCIONES DE 
POLICÍA CON EL INGRESO DE INFORMACIÓN; USO Y APROPIACIÓN DE LOS 
SISTEMAS DE INFORMACIÓN VIGENTES DISPUESTOS PARA LAS ACTUACIONES 
DE POLICÍA</v>
          </cell>
        </row>
        <row r="3">
          <cell r="J3" t="str">
            <v>CO1.BDOS.9051220</v>
          </cell>
          <cell r="K3" t="str">
            <v>CO1.PCCNTR.8550897</v>
          </cell>
          <cell r="L3" t="str">
            <v>433-2025 CPS P (143871)</v>
          </cell>
          <cell r="X3">
            <v>53167503</v>
          </cell>
          <cell r="AI3">
            <v>10000000</v>
          </cell>
          <cell r="AZ3" t="str">
            <v>https://community.secop.gov.co/Public/Tendering/OpportunityDetail/Index?noticeUID=CO1.NTC.9077114&amp;isFromPublicArea=True&amp;isModal=true&amp;asPopupView=true</v>
          </cell>
          <cell r="BR3" t="str">
            <v>PRESTAR SERVICIOS PROFESIONALES A LA ALCALDÍA LOCAL DE USAQUÉN PARA LA EJECUCIÓN Y EL SEGUIMIENTO DE ESTRATEGIAS QUE PERMITAN EL DESARROLLO DE ALTERNATIVAS COMPLEMENTARIAS EN SALUD; A TRAVÉS DE HERRAMIENTAS DE
ACCESIBILIDAD COMUNICATIVA; CON EL FIN DE GARANTIZAR EL DERECHO A LA ATENCIÓN SIN DISCRIMINACIÓN DE LAS PERSONAS CON DISCAPACIDAD AUDITIVA; ASÍ COMO EL SEGUIMIENTO DEL PLAN DE DESARROLLO LOCAL; EN ACATAMIENTO DE LOS FINES DE LA GESTIÓN INSTITUCIONAL LOCAL.</v>
          </cell>
        </row>
        <row r="4">
          <cell r="J4" t="str">
            <v>CO1.BDOS.9095951</v>
          </cell>
          <cell r="K4" t="str">
            <v>CO1.PCCNTR.8587209</v>
          </cell>
          <cell r="L4" t="str">
            <v>438.-2025-CPS-P(143783)</v>
          </cell>
          <cell r="X4">
            <v>1010181693</v>
          </cell>
          <cell r="AI4">
            <v>13870000</v>
          </cell>
          <cell r="AZ4" t="str">
            <v>https://community.secop.gov.co/Public/Tendering/OpportunityDetail/Index?noticeUID=CO1.NTC.9123214&amp;isFromPublicArea=True&amp;isModal=true&amp;asPopupView=true</v>
          </cell>
          <cell r="BR4" t="str">
            <v>PRESTAR LOS SERVICIOS PROFESIONALES AL AREA DE GESTIÓN POLICIVA DE LA ALCALDÍA LOCAL DE USAQUEN; EN LA REALIZACIÓN DE LOS TRÁMITES INSTITUCIONALES RELACIONADOS CON EL RÉGIMEN DE PROPIEDAD HORIZONTAL</v>
          </cell>
        </row>
        <row r="5">
          <cell r="J5" t="str">
            <v>CO1.BDOS.9092900</v>
          </cell>
          <cell r="K5" t="str">
            <v>CO1.PCCNTR.8585297</v>
          </cell>
          <cell r="L5" t="str">
            <v>441-2025 CPS P (141939)</v>
          </cell>
          <cell r="X5">
            <v>55164092</v>
          </cell>
          <cell r="AI5">
            <v>13000000</v>
          </cell>
          <cell r="AZ5" t="str">
            <v>https://community.secop.gov.co/Public/Tendering/OpportunityDetail/Index?noticeUID=CO1.NTC.9120859&amp;isFromPublicArea=True&amp;isModal=true&amp;asPopupView=true</v>
          </cell>
          <cell r="BR5" t="str">
            <v>PRESTAR SERVICIOS PROFESIONALES PARA LA GESTIÓN Y EL DESARROLLO DE ACCIONES QUE PERMITAN LA REALIZACIÓN DE PROCESOS COMUNITARIOS Y EJECUCIÓN DE PROYECTOS RELACIONADOS CON EL FORTALECIMIENTO DE LA PARTICIPACIÓN CIUDADANA Y EL ACOMPAÑAMIENTO A LAS INSTANCIAS DE PARTICIPACIÓN DE LA LOCALIDAD.</v>
          </cell>
        </row>
        <row r="6">
          <cell r="J6" t="str">
            <v>CO1.BDOS.9121091</v>
          </cell>
          <cell r="K6" t="str">
            <v>CO1.PCCNTR.8606061</v>
          </cell>
          <cell r="L6" t="str">
            <v>444-2025 CPS-P (143823)</v>
          </cell>
          <cell r="X6">
            <v>1020757683</v>
          </cell>
          <cell r="AI6">
            <v>10266666</v>
          </cell>
          <cell r="AZ6" t="str">
            <v>https://community.secop.gov.co/Public/Tendering/OpportunityDetail/Index?noticeUID=CO1.NTC.9149630&amp;isFromPublicArea=True&amp;isModal=true&amp;asPopupView=true</v>
          </cell>
          <cell r="BR6" t="str">
            <v>PRESTAR LOS SERVICIOS 
PROFESIONALES A LA ALCALDÍA LOCAL DE USAQUÉN EN LOS PROYECTOS 
DE INFRAESTRUCTURA ENFOCADOS AL SECTOR MOVILIDAD; MEDIANTE 
LA REALIZACIÓN DE PROCESOS TÉCNICOS Y DE ATENCIÓN A LA 
CIUDADANÍA RELACIONADOS CON ESPACIO PÚBLICO</v>
          </cell>
        </row>
        <row r="7">
          <cell r="J7" t="str">
            <v>CO1.BDOS.9132963</v>
          </cell>
          <cell r="K7" t="str">
            <v>CO1.PCCNTR.8612090</v>
          </cell>
          <cell r="L7" t="str">
            <v>446-2025. CPS - P (142993)</v>
          </cell>
          <cell r="X7">
            <v>1030569086</v>
          </cell>
          <cell r="AI7">
            <v>12160000</v>
          </cell>
          <cell r="AZ7" t="str">
            <v>https://community.secop.gov.co/Public/Tendering/OpportunityDetail/Index?noticeUID=CO1.NTC.9158297&amp;isFromPublicArea=True&amp;isModal=true&amp;asPopupView=true</v>
          </cell>
          <cell r="BR7" t="str">
            <v>PRESTAR SERVICIOS PROFESIONALES PARA EL DISEÑO; EJECUCIÓN; SEGUIMIENTO Y ARTICULACIÓN DE LOS PROYECTOS DE INVERSIÓN
ORIENTADOS AL FORTALECIMIENTO DE LA EDUCACIÓN EN LOS NIVELES DE PREESCOLAR; BÁSICA; MEDIA Y POSMEDIA; EN EL MARCO DEL
PLAN DE DESARROLLO LOCAL DE USAQUÉN</v>
          </cell>
        </row>
        <row r="8">
          <cell r="J8" t="str">
            <v>CO1.BDOS.9145901</v>
          </cell>
          <cell r="K8" t="str">
            <v>CO1.PCCNTR.8622631</v>
          </cell>
          <cell r="L8" t="str">
            <v>448-2025 CPS - P (141915)</v>
          </cell>
          <cell r="X8">
            <v>79608977</v>
          </cell>
          <cell r="AI8">
            <v>13000000</v>
          </cell>
          <cell r="AZ8" t="str">
            <v>https://community.secop.gov.co/Public/Tendering/OpportunityDetail/Index?noticeUID=CO1.NTC.9172583&amp;isFromPublicArea=True&amp;isModal=true&amp;asPopupView=true</v>
          </cell>
          <cell r="BR8" t="str">
            <v>PRESTAR SERVICIOS PROFESIONALES PARA LA GESTIÓN Y EL DESARROLLO DE ACCIONES QUE PERMITAN LA REALIZACIÓN DE PROCESOS COMUNITARIOS Y EJECUCIÓN DE PROYECTOS RELACIONADOS CON EL FORTALECIMIENTO DE LA PARTICIPACIÓN CIUDADANA Y EL ACOMPAÑAMIENTO A LAS INSTANCIAS DE PARTICIPACIÓN DE LA LOCALIDAD.</v>
          </cell>
        </row>
        <row r="9">
          <cell r="J9" t="str">
            <v>CO1.BDOS.9156410</v>
          </cell>
          <cell r="K9" t="str">
            <v>CO1.PCCNTR.8633356</v>
          </cell>
          <cell r="L9" t="str">
            <v>449-2025  CPS AG (141996)</v>
          </cell>
          <cell r="X9">
            <v>1193559214</v>
          </cell>
          <cell r="AI9">
            <v>7812133</v>
          </cell>
          <cell r="AZ9" t="str">
            <v>https://community.secop.gov.co/Public/Tendering/OpportunityDetail/Index?noticeUID=CO1.NTC.9187679&amp;isFromPublicArea=True&amp;isModal=true&amp;asPopupView=true</v>
          </cell>
          <cell r="BR9" t="str">
            <v>PRESTAR SERVICIOS DE APOYO TÉCNICO PARA LA GESTIÓN DE LA JUNTA ADMINISTRADORA LOCAL DE USAQUÉN PARA EL DESARROLLO DE LAS ACTIVIDADES ADMINISTRATIVAS Y OPERATIVAS REQUERIDAS PARA EL NORMAL FUNCIONAMIENTO DE LA CORPORACIÓN</v>
          </cell>
        </row>
        <row r="10">
          <cell r="J10" t="str">
            <v>CO1.BDOS.9158657</v>
          </cell>
          <cell r="K10" t="str">
            <v>CO1.PCCNTR.8631316</v>
          </cell>
          <cell r="L10" t="str">
            <v>450-2025-CPS-P (134423)</v>
          </cell>
          <cell r="X10">
            <v>1024569876</v>
          </cell>
          <cell r="AI10">
            <v>3868800</v>
          </cell>
          <cell r="AZ10" t="str">
            <v>https://community.secop.gov.co/Public/Tendering/OpportunityDetail/Index?noticeUID=CO1.NTC.9184380&amp;isFromPublicArea=True&amp;isModal=true&amp;asPopupView=true</v>
          </cell>
          <cell r="BR10" t="str">
            <v>PRESTAR LOS SERVICIOS DE APOYO A LA GESTIÓN DE LAS ACCIONES CONCERNIENTES A LA PREVENCIÓN DEL FEMINICIDIO Y LAS VIOLENCIAS
CONTRA LA MUJER; BAJO EL ENFOQUE DE LA POLÍTICA PÚBLICA DE MUJER Y EQUIDAD DE GÉNERO - PPMYEG.</v>
          </cell>
        </row>
        <row r="11">
          <cell r="J11" t="str">
            <v>CO1.BDOS.9159486</v>
          </cell>
          <cell r="K11" t="str">
            <v>CO1.PCCNTR.8631089</v>
          </cell>
          <cell r="L11" t="str">
            <v>453 - 2025 CPS - AG (137391)</v>
          </cell>
          <cell r="X11">
            <v>1001118235</v>
          </cell>
          <cell r="AI11">
            <v>10315000</v>
          </cell>
          <cell r="AZ11" t="str">
            <v>https://community.secop.gov.co/Public/Tendering/OpportunityDetail/Index?noticeUID=CO1.NTC.9184658&amp;isFromPublicArea=True&amp;isModal=true&amp;asPopupView=true</v>
          </cell>
          <cell r="BR11" t="str">
            <v>PRESTAR LOS SERVICIOS DE APOYO A LA GESTIÓN DE LA ALCALDÍA LOCAL EN EL DESARROLLO DE ESTRATEGIAS DE SEGURIDAD Y CONVIVENCIA; ACOMPAÑAMIENTO A LA CIUDADANÍA; SOPORTE LOGÍSTICO Y DIFUSIÓN DE LAS ACTIVIDADES PRO GRAMADAS</v>
          </cell>
        </row>
        <row r="12">
          <cell r="J12" t="str">
            <v>CO1.BDOS.9172244</v>
          </cell>
          <cell r="K12" t="str">
            <v>CO1.PCCNTR.8642090</v>
          </cell>
          <cell r="L12" t="str">
            <v>454-2025 CPS-P-(140868)</v>
          </cell>
          <cell r="X12">
            <v>1018409004</v>
          </cell>
          <cell r="AI12">
            <v>8550000</v>
          </cell>
          <cell r="AZ12" t="str">
            <v>https://community.secop.gov.co/Public/Tendering/OpportunityDetail/Index?noticeUID=CO1.NTC.9199633&amp;isFromPublicArea=True&amp;isModal=true&amp;asPopupView=true</v>
          </cell>
          <cell r="BR12" t="str">
            <v>Apoyar jurídicamente la ejecución de las acciones requeridas para el trámite e impulso procesal de las actuaciones contravencionales y/o querellas que cursen en las Inspecciones de Policía de la Localidad</v>
          </cell>
        </row>
        <row r="13">
          <cell r="J13" t="str">
            <v>CO1.BDOS.9169560</v>
          </cell>
          <cell r="K13" t="str">
            <v>CO1.PCCNTR.8639872</v>
          </cell>
          <cell r="L13" t="str">
            <v>455-2025 CPS P(142913)</v>
          </cell>
          <cell r="X13">
            <v>37747954</v>
          </cell>
          <cell r="AI13">
            <v>8493333</v>
          </cell>
          <cell r="AZ13" t="str">
            <v>https://community.secop.gov.co/Public/Tendering/OpportunityDetail/Index?noticeUID=CO1.NTC.9197141&amp;isFromPublicArea=True&amp;isModal=true&amp;asPopupView=true</v>
          </cell>
          <cell r="BR13" t="str">
            <v>PRESTAR LOS SERVICIOS PROFESIONALES PARA DESAROLLAR LAS ACTIVIDADES JURÍDICAS NECESARIAS PARA EL ANALISIS; TRÁMITE Y RESPUESTA A LAS DIFERENTES SOLICITUDES QUE SON ALLEGADAS A LA ALCALDÍA LOCAL RELACIONADAS CON EL ÁREA DE GESTIÓN POLICIVA</v>
          </cell>
        </row>
        <row r="14">
          <cell r="J14" t="str">
            <v>CO1.BDOS.9174850</v>
          </cell>
          <cell r="K14" t="str">
            <v>CO1.PCCNTR.8644399</v>
          </cell>
          <cell r="L14" t="str">
            <v>457-2025 CPS-AG (146590)</v>
          </cell>
          <cell r="X14">
            <v>1015397616</v>
          </cell>
          <cell r="AI14">
            <v>7350000</v>
          </cell>
          <cell r="AZ14" t="str">
            <v>https://community.secop.gov.co/Public/Tendering/OpportunityDetail/Index?noticeUID=CO1.NTC.9203953&amp;isFromPublicArea=True&amp;isModal=true&amp;asPopupView=true</v>
          </cell>
          <cell r="BR14" t="str">
            <v>PRESTAR LOS SERVICIOS DE APOYO 
A LA GESTIÓN EN RELACIÓN A LOS DIFERENTES TRAMITES ADMINISTRATIVOS DE 
CONTABILIDAD Y FINANCIERA QUE SEAN REQUERIDOS POR PARTE DEL FONDO DE 
DESARROLLO LOCAL DE USAQUEN</v>
          </cell>
        </row>
        <row r="15">
          <cell r="J15" t="str">
            <v>CO1.BDOS.9206903</v>
          </cell>
          <cell r="K15" t="str">
            <v>CO1.PCCNTR.8667814</v>
          </cell>
          <cell r="L15" t="str">
            <v>460-2025  CPS P (140877)</v>
          </cell>
          <cell r="X15">
            <v>1020754067</v>
          </cell>
          <cell r="AI15">
            <v>12000000</v>
          </cell>
          <cell r="AZ15" t="str">
            <v>https://community.secop.gov.co/Public/Tendering/OpportunityDetail/Index?noticeUID=CO1.NTC.9234878&amp;isFromPublicArea=True&amp;isModal=true&amp;asPopupView=true</v>
          </cell>
          <cell r="BR15" t="str">
            <v>PRESTAR LOS SERVICIOS PROFESIONALES PARA COORDINAR LOS OPERATIVOS DE INSPECCIÓN VIGILANCIA Y CONTROL DEL ÁREA DE GESTIÓN POLICIVA JURIDICA; EN CUANTO ESTABLECIMIENTOS DE COMERCIO; CONTROL URBANÍSTICO Y ESPACIO PÚBLICO DE ACUERDO A LOS SOLICITUDES Y REQUERIMIENTOS ALLEGADOS A LA ALCALDÍA LOCAL RELACIONADAS CON EL ÁREA DE GESTIÓN POLICIVA.</v>
          </cell>
        </row>
        <row r="16">
          <cell r="J16" t="str">
            <v>CO1.BDOS.9206936</v>
          </cell>
          <cell r="K16" t="str">
            <v>CO1.PCCNTR.8668306</v>
          </cell>
          <cell r="L16" t="str">
            <v>461-2025 CPS P (143355)</v>
          </cell>
          <cell r="X16">
            <v>1020766924</v>
          </cell>
          <cell r="AI16">
            <v>8213333</v>
          </cell>
          <cell r="AZ16" t="str">
            <v>https://community.secop.gov.co/Public/Tendering/OpportunityDetail/Index?noticeUID=CO1.NTC.9234886&amp;isFromPublicArea=True&amp;isModal=true&amp;asPopupView=true</v>
          </cell>
          <cell r="BR16" t="str">
            <v>PRESTAR LOS SERVICIOS PROFESIONALES PARA LA EJECUCION; SEGUIMIENTO Y CUMPLIMIENTO DE LOS PROCESOS OPERATIVOS Y PROGRAMATICOS DE LOS PROYECTOS DE INTEGRACION SOCIAL</v>
          </cell>
        </row>
        <row r="17">
          <cell r="J17" t="str">
            <v>CO1.BDOS.9207011</v>
          </cell>
          <cell r="K17" t="str">
            <v>CO1.PCCNTR.8668908</v>
          </cell>
          <cell r="L17" t="str">
            <v>462-2025 CPS-P (146594)</v>
          </cell>
          <cell r="X17">
            <v>79713488</v>
          </cell>
          <cell r="AI17">
            <v>9000000</v>
          </cell>
          <cell r="AZ17" t="str">
            <v>https://community.secop.gov.co/Public/Tendering/OpportunityDetail/Index?noticeUID=CO1.NTC.9236512&amp;isFromPublicArea=True&amp;isModal=true&amp;asPopupView=true</v>
          </cell>
          <cell r="BR17" t="str">
            <v>PRESTAR SUS SERVICIOS 
PROFESIONALES PARA LA IMPLEMENTACIÓN DE LAS ACCIONES Y 
LINEAMIENTOS TÉCNICOS SURTIDOS DEL PROGRAMA DE GESTIÓN 
DOCUMENTAL Y DEMÁS INSTRUMENTOS TÉCNICOS ARCHIVÍSTICOS</v>
          </cell>
        </row>
        <row r="18">
          <cell r="J18" t="str">
            <v>CO1.BDOS.9208467</v>
          </cell>
          <cell r="K18" t="str">
            <v>CO1.PCCNTR.8668816</v>
          </cell>
          <cell r="L18" t="str">
            <v>463-2025CPS-P(147744)</v>
          </cell>
          <cell r="X18">
            <v>45519331</v>
          </cell>
          <cell r="AI18">
            <v>8250000</v>
          </cell>
          <cell r="AZ18" t="str">
            <v>https://community.secop.gov.co/Public/Tendering/OpportunityDetail/Index?noticeUID=CO1.NTC.9236290&amp;isFromPublicArea=True&amp;isModal=true&amp;asPopupView=true</v>
          </cell>
          <cell r="BR18" t="str">
            <v>Prestar servicios profesionales para la 
revisión; validación y liquidación de las cuentas de cobro radicadas ante el Fondo de 
Desarrollo Local de Usaquén; fortaleciendo los procesos de control; transparencia y eficiencia 
en la gestión administrativa</v>
          </cell>
        </row>
        <row r="19">
          <cell r="J19" t="str">
            <v>CO1.BDOS.9212943</v>
          </cell>
          <cell r="K19" t="str">
            <v>CO1.PCCNTR.8671955</v>
          </cell>
          <cell r="L19" t="str">
            <v>464-2025 CPS P (143190)</v>
          </cell>
          <cell r="X19">
            <v>1094879435</v>
          </cell>
          <cell r="AI19">
            <v>9800000</v>
          </cell>
          <cell r="AZ19" t="str">
            <v>https://community.secop.gov.co/Public/Tendering/OpportunityDetail/Index?noticeUID=CO1.NTC.9240667&amp;isFromPublicArea=True&amp;isModal=true&amp;asPopupView=true</v>
          </cell>
          <cell r="BR19" t="str">
            <v>PRESTACIÓN DE SERVICIOS PROFESIONALES EN LA ORIENTACIÓN DE TEORÍAS DE CAMBIO COMPORTAMENTAL; TRANSFORMACIÓN SITUADA Y TRATAMIENTO DE GRUPOS Y COMUNIDADES; FORTALECIENDO LA IDENTIDAD COLECTIVA DE LOS HABITANTES DE BOGOTÁ; CREANDO UNA RELACIÓN CERCANA; RESPETUOSA Y COMPROMETIDA ENTRE LA COMUNIDAD DE LA LOCALIDAD DE USAQUÉN</v>
          </cell>
        </row>
        <row r="20">
          <cell r="J20" t="str">
            <v>CO1.BDOS.9214806</v>
          </cell>
          <cell r="K20" t="str">
            <v>CO1.PCCNTR.8678417</v>
          </cell>
          <cell r="L20" t="str">
            <v>465-2025 CPS-P (143284)</v>
          </cell>
          <cell r="X20">
            <v>80198444</v>
          </cell>
          <cell r="AI20">
            <v>8250000</v>
          </cell>
          <cell r="AZ20" t="str">
            <v>https://community.secop.gov.co/Public/Tendering/OpportunityDetail/Index?noticeUID=CO1.NTC.9251906&amp;isFromPublicArea=True&amp;isModal=true&amp;asPopupView=true</v>
          </cell>
          <cell r="BR20" t="str">
            <v>PRESTAR SERVICIOS 
PROFESIONALES A LA ALCALDÍA LOCAL DE USAQUÉN PARA LA GESTIÓN Y EL 
SEGUIMIENTO DE ESTRATEGIAS QUE PERMITAN UNA AMPLIA PARTICIPACIÓN 
CIUDADANA; ASÍ COMO EL SEGUIMIENTO DEL PLAN DE DESARROLLO LOCAL 
EN ACATAMIENTO DE LOS FINES DE LA GESTIÓN INSTITUCIONAL LOCAL.</v>
          </cell>
        </row>
        <row r="21">
          <cell r="J21" t="str">
            <v>CO1.BDOS.9227068</v>
          </cell>
          <cell r="K21" t="str">
            <v>CO1.PCCNTR.8681039</v>
          </cell>
          <cell r="L21" t="str">
            <v>467-2025  CPS P (144370)</v>
          </cell>
          <cell r="X21">
            <v>1020841142</v>
          </cell>
          <cell r="AI21">
            <v>6800000</v>
          </cell>
          <cell r="AZ21" t="str">
            <v>https://community.secop.gov.co/Public/Tendering/OpportunityDetail/Index?noticeUID=CO1.NTC.9255740&amp;isFromPublicArea=True&amp;isModal=true&amp;asPopupView=true</v>
          </cell>
          <cell r="BR21" t="str">
            <v>PRESTAR SERVICIOS PROFESIONALES PARA LLEVAR A CABO ACCIONES ORIENTADAS AL DISEÑO E IMPLEMENTACIÓN DE ESTRATEGIAS QUE FOMENTEN EL SEGUIMIENTO Y LA PERMANENCIA DE LOS BENEFICIARIOS DE LOS PROYECTOS EDUCATIVOS; ASÍ COMO PARA RESPALDAR LAS ACTIVIDADES DE ORIENTACIÓN SOCIOOCUPACIONAL DEL PROYECTO DE INVERSIÓN EN EDUCACIÓN SUPERIOR EN LA LOCALIDAD DE USAQUÉN; CONTRIBUYENDO AL LOGRO DE LAS METAS ESTABLECIDAS EN EL PLAN DE DESARROLLO LOCAL (PDL)</v>
          </cell>
        </row>
        <row r="22">
          <cell r="J22" t="str">
            <v>CO1.BDOS.9227795</v>
          </cell>
          <cell r="K22" t="str">
            <v>CO1.PCCNTR.8682114</v>
          </cell>
          <cell r="L22" t="str">
            <v>468-2025 CPS P  (149143)</v>
          </cell>
          <cell r="X22">
            <v>18391868</v>
          </cell>
          <cell r="AI22">
            <v>11066667</v>
          </cell>
          <cell r="AZ22" t="str">
            <v>https://community.secop.gov.co/Public/Tendering/OpportunityDetail/Index?noticeUID=CO1.NTC.9257002&amp;isFromPublicArea=True&amp;isModal=true&amp;asPopupView=true</v>
          </cell>
          <cell r="BR22" t="str">
            <v>PRESTAR SERVICIOS PROFESIONALES ESPECIALIZADOS A LA ALCALDÍA LOCAL DE USAQUÉN PARA QUE ACOMPAÑE LA ORIENTACIÓN; ARTICULACIÓN; FORMULACIÓN Y SEGUIMIENTO TRANSVERSAL A LOS PROCESOS Y PROGRAMAS DEL PROYECTO DE INVERSIÓN No. 2604 ¿USAQUÉN CAMINA CON TEJIDO EMPRESARIAL URBANO Y RURAL. ASÍ COMO EN EL DESARROLLO DE LAS ETAPAS PRECONTRACTUAL; CONTRACTUAL Y POS CONTRACTUAL</v>
          </cell>
        </row>
        <row r="23">
          <cell r="J23" t="str">
            <v>CO1.BDOS.9246267</v>
          </cell>
          <cell r="K23" t="str">
            <v>CO1.PCCNTR.8709557</v>
          </cell>
          <cell r="L23" t="str">
            <v>474-2025 CPS - P (146943)</v>
          </cell>
          <cell r="X23">
            <v>80065444</v>
          </cell>
          <cell r="AI23">
            <v>9600000</v>
          </cell>
          <cell r="AZ23" t="str">
            <v>https://community.secop.gov.co/Public/Tendering/OpportunityDetail/Index?noticeUID=CO1.NTC.9300412&amp;isFromPublicArea=True&amp;isModal=true&amp;asPopupView=true</v>
          </cell>
          <cell r="BR23" t="str">
            <v>PRESTAR SERVICIOS TÉCNICOS A LA ALCALDÍA LOCAL DE USAQUÉN PARA LA FORMACIÓN Y EJECUCIÓN DE LA ESTRATEGIA DE FORMADOR DE FORMADORES A LAS ORGANIZACIONES COMUNALES Y CIUDADANÍA</v>
          </cell>
        </row>
        <row r="24">
          <cell r="J24" t="str">
            <v>CO1.BDOS.9260349</v>
          </cell>
          <cell r="K24" t="str">
            <v>CO1.PCCNTR.8705619</v>
          </cell>
          <cell r="L24" t="str">
            <v>476-2025 CPS P (140886)</v>
          </cell>
          <cell r="X24">
            <v>80133346</v>
          </cell>
          <cell r="AI24">
            <v>6416667</v>
          </cell>
          <cell r="AZ24" t="str">
            <v>https://community.secop.gov.co/Public/Tendering/OpportunityDetail/Index?noticeUID=CO1.NTC.9292265&amp;isFromPublicArea=True&amp;isModal=true&amp;asPopupView=true</v>
          </cell>
          <cell r="BR24" t="str">
            <v>PRESTAR LOS SERVICIOS PROFESIONALES PARA DESAROLLAR LAS ACTIVIDADES JURÍDICAS NECESARIAS PARA EL ANALISIS; TRÁMITE Y RESPUESTA A LAS DIFERENTES SOLICITUDES QUE SON ALLEGADAS A LA ALCALDÍA LOCAL RELACIONADAS CON EL ÁREA DE GESTIÓN POLICIVA</v>
          </cell>
        </row>
        <row r="25">
          <cell r="J25" t="str">
            <v>CO1.BDOS.9274502</v>
          </cell>
          <cell r="K25" t="str">
            <v>CO1.PCCNTR.8716005</v>
          </cell>
          <cell r="L25" t="str">
            <v>478-2025-CPS-P (140905)</v>
          </cell>
          <cell r="X25">
            <v>14326392</v>
          </cell>
          <cell r="AI25">
            <v>6000000</v>
          </cell>
          <cell r="AZ25" t="str">
            <v>https://community.secop.gov.co/Public/Tendering/OpportunityDetail/Index?noticeUID=CO1.NTC.9309507&amp;isFromPublicArea=True&amp;isModal=true&amp;asPopupView=true</v>
          </cell>
          <cell r="BR25" t="str">
            <v>o PRESTAR SERVICIOS 
PROFESIONALES A LA ALCALDIA LOCAL DE USAQUEN; REVISAR 
JURIDICAMENTE EL ANALISIS; TRAMITE Y RESPUESTA A LAS DIFERENTES 
SOLICITUDES DE LA CIUDADANIA QUE SON ALLEGADAS A EL AREA DE 
GESTION JURIDICA POLICIVA; ASI COMO LA RESPUESTA A ENTES DE CONTROL 
Y DEMAS ACTUACIONES REQUERIDAS DE ACUERDO CON LO CONTEMPLADO 
EN EL (LOS) PROYECTO (S) 2662 --- AVANZANDO EN EL FORTALECIMIENTO 
LOCAL DE USAQUEN</v>
          </cell>
        </row>
        <row r="26">
          <cell r="J26" t="str">
            <v>CO1.BDOS.9289625</v>
          </cell>
          <cell r="K26" t="str">
            <v>CO1.PCCNTR.8721204</v>
          </cell>
          <cell r="L26" t="str">
            <v>482-2025 CPS AG (146820).</v>
          </cell>
          <cell r="X26">
            <v>79419868</v>
          </cell>
          <cell r="AI26">
            <v>9600000</v>
          </cell>
          <cell r="AZ26" t="str">
            <v>https://community.secop.gov.co/Public/Tendering/OpportunityDetail/Index?noticeUID=CO1.NTC.9317210&amp;isFromPublicArea=True&amp;isModal=true&amp;asPopupView=true</v>
          </cell>
          <cell r="BR26" t="str">
            <v>PRESTAR SERVICIOS TÉCNICOS A LA ALCALDÍA LOCAL DE USAQUÉN PARA LA FORMACIÓN Y EJECUCIÓN DE LA ESTRATEGIA DE FORMADOR DE FORMADORES A LAS ORGANIZACIONES COMUNALES Y CIUDADANÍA.</v>
          </cell>
        </row>
        <row r="27">
          <cell r="J27" t="str">
            <v>CO1.BDOS.9284446</v>
          </cell>
          <cell r="K27" t="str">
            <v>CO1.PCCNTR.8724440</v>
          </cell>
          <cell r="L27" t="str">
            <v>483-2025 CPS -P (141996)</v>
          </cell>
          <cell r="X27">
            <v>53167189</v>
          </cell>
          <cell r="AI27">
            <v>14000000</v>
          </cell>
          <cell r="AZ27" t="str">
            <v>https://community.secop.gov.co/Public/Tendering/OpportunityDetail/Index?noticeUID=CO1.NTC.9321399&amp;isFromPublicArea=True&amp;isModal=true&amp;asPopupView=true</v>
          </cell>
          <cell r="BR27" t="str">
            <v>PRESTAR LOS SERVICIOS PROFESIONALES A LA ALCALDÍA LOCAL DE USAQUÉN EN EL DESARROLLO DE TAREAS Y TRÁMITES ADMINISTRATIVOS DE CARÁCTER CONTABLE Y FINANCIERO; CON EL FIN DE CONTRIBUIR AL FUNCIONAMIENTO EFICIENTE Y OPORTUNO DEL ÁREA DE GESTIÓN DE DESARROLLO LOCAL</v>
          </cell>
        </row>
        <row r="28">
          <cell r="J28" t="str">
            <v>CO1.BDOS.9290479</v>
          </cell>
          <cell r="K28" t="str">
            <v>CO1.PCCNTR.8719782</v>
          </cell>
          <cell r="L28" t="str">
            <v>484-2025 CPS AG (149827)</v>
          </cell>
          <cell r="X28">
            <v>79244818</v>
          </cell>
          <cell r="AI28">
            <v>3500000</v>
          </cell>
          <cell r="AZ28" t="str">
            <v>https://community.secop.gov.co/Public/Tendering/OpportunityDetail/Index?noticeUID=CO1.NTC.9316531&amp;isFromPublicArea=True&amp;isModal=true&amp;asPopupView=true</v>
          </cell>
          <cell r="BR28" t="str">
            <v>PRESTAR LOS SERVICIOS COMO CONDUCTOR DE VEHÍCULO LIVIANO Y/O PESADO DE LA ALCALDÍA LOCAL DE USAQUÉN</v>
          </cell>
        </row>
        <row r="29">
          <cell r="J29" t="str">
            <v>CO1.BDOS.9302956</v>
          </cell>
          <cell r="K29" t="str">
            <v>CO1.PCCNTR.8733501</v>
          </cell>
          <cell r="L29" t="str">
            <v>485-2025 CPS-AG (146944)</v>
          </cell>
          <cell r="X29">
            <v>52380886</v>
          </cell>
          <cell r="AI29">
            <v>9600000</v>
          </cell>
          <cell r="AZ29" t="str">
            <v>https://community.secop.gov.co/Public/Tendering/OpportunityDetail/Index?noticeUID=CO1.NTC.9334101&amp;isFromPublicArea=True&amp;isModal=true&amp;asPopupView=true</v>
          </cell>
          <cell r="BR29" t="str">
            <v>PRESTAR SERVICIOS TÉCNICOS A LA ALCALDÍA LOCAL DE USAQUÉN PARA LA FORMACIÓN Y EJECUCIÓN DE LA ESTRATEGIA DE FORMADOR DE FORMADORES A LAS ORGANIZACIONES COMUNALES Y CIUDADANÍA.</v>
          </cell>
        </row>
        <row r="30">
          <cell r="J30" t="str">
            <v>CO1.BDOS.9300001</v>
          </cell>
          <cell r="K30" t="str">
            <v>CO1.PCCNTR.8731526</v>
          </cell>
          <cell r="L30" t="str">
            <v>487-2025  CPS - G (140882)</v>
          </cell>
          <cell r="X30">
            <v>1020721753</v>
          </cell>
          <cell r="AI30">
            <v>3273600</v>
          </cell>
          <cell r="AZ30" t="str">
            <v>https://community.secop.gov.co/Public/Tendering/OpportunityDetail/Index?noticeUID=CO1.NTC.9331600&amp;isFromPublicArea=True&amp;isModal=true&amp;asPopupView=true</v>
          </cell>
          <cell r="BR30" t="str">
            <v>PRESTAR LOS SERVICIOS DE APOYO A LA GESTIÓN EN LAS DISTINTAS ETAPAS DE LOS PROCESOS; TRÁMITES Y ACTIVIDADES DE INSPECCIÓN; VIGILANCIA Y CONTROL DE COMPETENCIA DEL ÁREA DE GESTIÓN POLICIVA JURÍDICA DE LA ALCALDÍA LOCAL DE USAQUEN</v>
          </cell>
        </row>
        <row r="31">
          <cell r="J31" t="str">
            <v>CO1.BDOS.9310953</v>
          </cell>
          <cell r="K31" t="str">
            <v>CO1.PCCNTR.8734793</v>
          </cell>
          <cell r="L31" t="str">
            <v>491-2025. CPS - P (141717)</v>
          </cell>
          <cell r="X31">
            <v>39791660</v>
          </cell>
          <cell r="AI31">
            <v>6000000</v>
          </cell>
          <cell r="AZ31" t="str">
            <v>https://community.secop.gov.co/Public/Tendering/OpportunityDetail/Index?noticeUID=CO1.NTC.9337123&amp;isFromPublicArea=True&amp;isModal=true&amp;asPopupView=true</v>
          </cell>
          <cell r="BR31" t="str">
            <v>PRESTAR LOS SERVICIOS PROFESIONALES PARA LAS ACTIVIDADES DE LA ALCALDIA LOCAL DE USAQUÉN EN EL ACOMPAÑAMIENTO A LAS INSTANCIAS DE PARTICIPACIÓN LOCAL ES; ASÍ COMO EN LOS PROCESOS COMUNITARIOS DE LA LOCALIDAD EN EL
DESARROLLO DE ACTIVIDADES PARA LA EJECUCIÓN DE LOS PROYECTOS
RELACIONADOS CON EL FORTALECIMIENTO PARA LA PARTICIPACIÓN EN LA
LOCALIDAD</v>
          </cell>
        </row>
        <row r="32">
          <cell r="J32" t="str">
            <v>CO1.BDOS.9320812</v>
          </cell>
          <cell r="K32" t="str">
            <v>CO1.PCCNTR.8742208</v>
          </cell>
          <cell r="L32" t="str">
            <v>499-2025-CPS-P (149146)</v>
          </cell>
          <cell r="X32">
            <v>80409994</v>
          </cell>
          <cell r="AI32">
            <v>4216667</v>
          </cell>
          <cell r="AZ32" t="str">
            <v>https://community.secop.gov.co/Public/Tendering/OpportunityDetail/Index?noticeUID=CO1.NTC.9347607&amp;isFromPublicArea=True&amp;isModal=true&amp;asPopupView=true</v>
          </cell>
          <cell r="BR32" t="str">
            <v>PRESTAR LOS SERVICIOS PROFESIONALES EN LOS PROCESOS DE LIQUIDACIÓN Y REVISIÓN DE SOPORTES PARA PAGO DE LAS CUENTAS DE COBRO PRESENTADAS AL FONDO DE DESARROLLO LOCAL DE USAQUEN.</v>
          </cell>
        </row>
        <row r="33">
          <cell r="J33" t="str">
            <v>CO1.BDOS.9325762</v>
          </cell>
          <cell r="K33" t="str">
            <v>CO1.PCCNTR.8742125</v>
          </cell>
          <cell r="L33" t="str">
            <v>500-2025 CPS P (149145)</v>
          </cell>
          <cell r="X33">
            <v>79718578</v>
          </cell>
          <cell r="AI33">
            <v>4216667</v>
          </cell>
          <cell r="AZ33" t="str">
            <v>https://community.secop.gov.co/Public/Tendering/OpportunityDetail/Index?noticeUID=CO1.NTC.9347537&amp;isFromPublicArea=True&amp;isModal=true&amp;asPopupView=true</v>
          </cell>
          <cell r="BR33" t="str">
            <v>PRESTAR LOS SERVICIOS PROFESIONALES EN LOS PROCESOS DE LIQUIDACIÓN Y REVISIÓN DE SOPORTES PARA PAGO DE LAS CUENTAS DE COBRO PRESENTADAS AL FONDO DE DESARROLLO LOCAL DE USAQUEN</v>
          </cell>
        </row>
        <row r="34">
          <cell r="J34" t="str">
            <v>CO1.BDOS.9335519</v>
          </cell>
          <cell r="K34" t="str">
            <v>CO1.PCCNTR.8746794</v>
          </cell>
          <cell r="L34" t="str">
            <v>507-2025 CPS AG (146598)</v>
          </cell>
          <cell r="X34">
            <v>18183390</v>
          </cell>
          <cell r="AI34">
            <v>3500000</v>
          </cell>
          <cell r="AZ34" t="str">
            <v>https://community.secop.gov.co/Public/Tendering/OpportunityDetail/Index?noticeUID=CO1.NTC.9355682&amp;isFromPublicArea=True&amp;isModal=true&amp;asPopupView=true</v>
          </cell>
          <cell r="BR34" t="str">
            <v>PRESTAR LOS SERVICIOS DE APOYO A LA GESTIÓN COMO
CONDUCTOR DE VEHÍCULO LIVIANO Y/O PESADO DE LA ALCALDÍA LOCAL DE USAQUÉN</v>
          </cell>
        </row>
        <row r="35">
          <cell r="J35" t="str">
            <v>CO1.BDOS.9338835</v>
          </cell>
          <cell r="K35" t="str">
            <v>CO1.PCCNTR.8749221</v>
          </cell>
          <cell r="L35" t="str">
            <v>508-2025 CPS-P (146667)</v>
          </cell>
          <cell r="X35">
            <v>79371702</v>
          </cell>
          <cell r="AI35">
            <v>9900000</v>
          </cell>
          <cell r="AZ35" t="str">
            <v>https://community.secop.gov.co/Public/Tendering/OpportunityDetail/Index?noticeUID=CO1.NTC.9359275&amp;isFromPublicArea=True&amp;isModal=true&amp;asPopupView=true</v>
          </cell>
          <cell r="BR35" t="str">
            <v>PRESTAR SERVICIOS TÉCNICOS A LA ALCALDÍA LOCAL DE USAQUÉN PARA EL DESARROLLO LOGÍSTICO DEL PROCESO FORMATIVO FORMADOR DE FORMADORES; DIRIGIDO A LAS ORGANIZACIONES COMUNALES Y CIUDADANÍA DE LA LOCALIDAD</v>
          </cell>
        </row>
        <row r="36">
          <cell r="J36" t="str">
            <v>CO1.BDOS.9340206</v>
          </cell>
          <cell r="K36" t="str">
            <v>CO1.PCCNTR.8750246</v>
          </cell>
          <cell r="L36" t="str">
            <v>509-2025-CPS-P (149541)</v>
          </cell>
          <cell r="X36">
            <v>53043291</v>
          </cell>
          <cell r="AI36">
            <v>5333333</v>
          </cell>
          <cell r="AZ36" t="str">
            <v>https://community.secop.gov.co/Public/Tendering/OpportunityDetail/Index?noticeUID=CO1.NTC.9361236&amp;isFromPublicArea=True&amp;isModal=true&amp;asPopupView=true</v>
          </cell>
          <cell r="BR36" t="str">
            <v>APOYAR TÉCNICAMENTE A LOS RESPONSABLES E INTEGRANTES DE LOS PROCESOS EN LA MPLEMENTACIÓN DE HERRAMIENTAS DE GESTIÓN; SIGUIENDO LOS LINEAMIENTOS METODOLÓGICOS ESTABLECIDOS POR LA OFICINA ASESORA DE PLANEACIÓN DE LA SECRETARÍA DISTRITAL DE GOBIERNO.</v>
          </cell>
        </row>
        <row r="37">
          <cell r="J37" t="str">
            <v>CO1.BDOS.9064943</v>
          </cell>
          <cell r="K37" t="str">
            <v>CO1.PCCNTR.8564962</v>
          </cell>
          <cell r="L37" t="str">
            <v>CONTRATO FDLUSA-CI-436-2025</v>
          </cell>
          <cell r="X37">
            <v>830018957</v>
          </cell>
          <cell r="AI37">
            <v>160945685</v>
          </cell>
          <cell r="AZ37" t="str">
            <v>https://community.secop.gov.co/Public/Tendering/OpportunityDetail/Index?noticeUID=CO1.NTC.9091095&amp;isFromPublicArea=True&amp;isModal=true&amp;asPopupView=true</v>
          </cell>
          <cell r="BR37" t="str">
            <v>Aunar esfuerzos técnicos; administrativos y financieros entre el Fondo de Desarrollo Local de Usaquén -FDLUSA- y el Fondo de Desarrollo de la Educación Superior -FODESEP-; para desarrollar un contrato interadministrativo que garantice la implementación de un programa de bilingüismo dirigido a jóvenes de la localidad de Usaquén.</v>
          </cell>
        </row>
        <row r="38">
          <cell r="J38" t="str">
            <v>CO1.BDOS.9082247</v>
          </cell>
          <cell r="K38" t="str">
            <v>CO1.PCCNTR.8579728</v>
          </cell>
          <cell r="L38" t="str">
            <v>FDLUSA 440-2025 CPS-AG (140513)</v>
          </cell>
          <cell r="X38">
            <v>80110158</v>
          </cell>
          <cell r="AI38">
            <v>8666666</v>
          </cell>
          <cell r="AZ38" t="str">
            <v>https://community.secop.gov.co/Public/Tendering/OpportunityDetail/Index?noticeUID=CO1.NTC.9111359&amp;isFromPublicArea=True&amp;isModal=true&amp;asPopupView=true</v>
          </cell>
          <cell r="BR38" t="str">
            <v>PRESTACIÓN DE SERVICIOS DE APOYO A LA GESTIÓN DE LA ALCALDÍA LOCAL DE USAQUÉN PARA LA LOGÍSTICA; PREPRODUCCIÓN; RODUCCIÓN Y POST PRODUCCIÓN DE EVENTOS.</v>
          </cell>
        </row>
        <row r="39">
          <cell r="J39" t="str">
            <v>CO1.BDOS.9128228</v>
          </cell>
          <cell r="K39" t="str">
            <v>CO1.PCCNTR.8610902</v>
          </cell>
          <cell r="L39" t="str">
            <v>FDLUSA 445-2025 CPS-P (143561)</v>
          </cell>
          <cell r="X39">
            <v>1004347551</v>
          </cell>
          <cell r="AI39">
            <v>10000000</v>
          </cell>
          <cell r="AZ39" t="str">
            <v>https://community.secop.gov.co/Public/Tendering/OpportunityDetail/Index?noticeUID=CO1.NTC.9156232&amp;isFromPublicArea=True&amp;isModal=true&amp;asPopupView=true</v>
          </cell>
          <cell r="BR39" t="str">
            <v>PRESTAR LOS SERVICIOS PROFESIONALES JURÍDICOS PARA EL SEGUIMIENTO Y ANÁLISIS ESTRATÉGICO DE LAS ACTIVIDADES RELACIONADAS CON LA GESTIÓN; REVISIÓN Y VALIDACIÓN DE LAS RESPUESTAS A LOS DERECHOS DE PETICIÓN DE LA ALCALDÍA LOCAL DE USAQUÉN CONFORME A LOS LINEAMIENTOS QUE LE SEAN IMPARTIDOS POR EL SUPERVISOR DEL CONTRATO.</v>
          </cell>
        </row>
        <row r="40">
          <cell r="J40" t="str">
            <v>CO1.BDOS.9137000</v>
          </cell>
          <cell r="K40" t="str">
            <v>CO1.PCCNTR.8616248</v>
          </cell>
          <cell r="L40" t="str">
            <v>FDLUSA 447-2025 CPS-AG (144351)</v>
          </cell>
          <cell r="X40">
            <v>52988711</v>
          </cell>
          <cell r="AI40">
            <v>9178400</v>
          </cell>
          <cell r="AZ40" t="str">
            <v>https://community.secop.gov.co/Public/Tendering/OpportunityDetail/Index?noticeUID=CO1.NTC.9164269&amp;isFromPublicArea=True&amp;isModal=true&amp;asPopupView=true</v>
          </cell>
          <cell r="BR40" t="str">
            <v>PRESTAR LOS SERVICIOS A LA 
ALCALDÍA LOCAL DE USAQUÉN; PARA APOYAR EL DISEÑO E IMPLEMENTACIÓN 
DE PLANES DE GESTIÓN INSTITUCIONAL; CON EL FIN DE OPTIMIZAR LOS 
TRÁMITES Y PROCEDIMIENTOS Y LA ORGANIZACIÓN INTERNA A PARTIR DE LA 
RECOLECCIÓN DE DATOS E INFORMACIÓN EN TIEMPO REAL.</v>
          </cell>
        </row>
        <row r="41">
          <cell r="J41" t="str">
            <v>CO1.BDOS.9157068</v>
          </cell>
          <cell r="K41" t="str">
            <v>CO1.PCCNTR.8631302</v>
          </cell>
          <cell r="L41" t="str">
            <v>FDLUSA 451-2025 CPS-P(146592)</v>
          </cell>
          <cell r="X41">
            <v>53000759</v>
          </cell>
          <cell r="AI41">
            <v>14000000</v>
          </cell>
          <cell r="AZ41" t="str">
            <v>https://community.secop.gov.co/Public/Tendering/OpportunityDetail/Index?noticeUID=CO1.NTC.9184463&amp;isFromPublicArea=True&amp;isModal=true&amp;asPopupView=true</v>
          </cell>
          <cell r="BR41" t="str">
            <v>PRESTAR LOS SERVICIOS 
PROFESIONALES RELACIONADOS A LOS TRAMITES ADMINISTRATIVOS DE 
CONTABILIDAD Y FINANCIERA DEL FONDO DE DESARROLLO LOCAL DE USAQUEN.</v>
          </cell>
        </row>
        <row r="42">
          <cell r="J42" t="str">
            <v>CO1.BDOS.9158325</v>
          </cell>
          <cell r="K42" t="str">
            <v>CO1.PCCNTR.8633105</v>
          </cell>
          <cell r="L42" t="str">
            <v>FDLUSA 452-2025 CPS-P (144368)</v>
          </cell>
          <cell r="X42">
            <v>1026265859</v>
          </cell>
          <cell r="AI42">
            <v>15300000</v>
          </cell>
          <cell r="AZ42" t="str">
            <v>https://community.secop.gov.co/Public/Tendering/OpportunityDetail/Index?noticeUID=CO1.NTC.9187508&amp;isFromPublicArea=True&amp;isModal=true&amp;asPopupView=true</v>
          </cell>
          <cell r="BR42" t="str">
            <v>PRESTAR 
SERVICIOS PROFESIONALES PARA LLEVAR A CABO ACCIONES ORIENTADAS AL 
DISEÑO E IMPLEMENTACIÓN DE ESTRATEGIAS QUE FOMENTEN EL SEGUIMIENTO 
Y LA PERMANENCIA DE LOS BENEFICIARIOS DE LOS PROYECTOS EDUCATIVOS; ASÍ 
COMO PARA RESPALDAR LAS ACTIVIDADES DE ORIENTACIÓN SOCIOOCUPACIONAL 
DEL PROYECTO DE INVERSIÓN EN EDUCACIÓN SUPERIOR EN LA LOCALIDAD DE 
USAQUÉN; CONTRIBUYENDO AL LOGRO DE LAS METAS ESTABLECIDAS EN EL PLAN 
DE DESARROLLO LOCAL (PDL).</v>
          </cell>
        </row>
        <row r="43">
          <cell r="J43" t="str">
            <v>CO1.BDOS.9173222</v>
          </cell>
          <cell r="K43" t="str">
            <v>CO1.PCCNTR.8645935</v>
          </cell>
          <cell r="L43" t="str">
            <v>FDLUSA 458-2025 CPS-P (143148)</v>
          </cell>
          <cell r="X43">
            <v>1065910196</v>
          </cell>
          <cell r="AI43">
            <v>9166666</v>
          </cell>
          <cell r="AZ43" t="str">
            <v>https://community.secop.gov.co/Public/Tendering/OpportunityDetail/Index?noticeUID=CO1.NTC.9204820&amp;isFromPublicArea=True&amp;isModal=true&amp;asPopupView=true</v>
          </cell>
          <cell r="BR43" t="str">
            <v>PRESTAR SERVICIOS PROFESIONALES A LA ALCALDÍA LOCAL DE USAQUÉN EN LA ORIENTACIÓN; ARTICULACIÓN; PARTICIPACIÓN Y SEGUIMIENTO TÉCNICO DEL PROGRAMA 
DE FORTALECIMIENTO PARA MICRO; PEQUEÑOS Y MEDIANOS EMPRESARIOS 
ACOMPAÑANDO EL CICLO DE FORTALECIMIENTO MEDIANTE LA 
PARTICIPACIÓN DE EN LOS PROCESOS DE FORMACIÓN A EMPRESARIOS 
BENEFICIARIOS; EN COORDINACIÓN CON EL ALIADO ESTRATÉGICO VINCULADO AL PROGRAMA.</v>
          </cell>
        </row>
        <row r="44">
          <cell r="J44" t="str">
            <v>CO1.BDOS.9222710</v>
          </cell>
          <cell r="K44" t="str">
            <v>CO1.PCCNTR.8677565</v>
          </cell>
          <cell r="L44" t="str">
            <v>FDLUSA 466-2025 CPS-P (144666)</v>
          </cell>
          <cell r="X44">
            <v>53893094</v>
          </cell>
          <cell r="AI44">
            <v>7800000</v>
          </cell>
          <cell r="AZ44" t="str">
            <v>https://community.secop.gov.co/Public/Tendering/OpportunityDetail/Index?noticeUID=CO1.NTC.9250520&amp;isFromPublicArea=True&amp;isModal=true&amp;asPopupView=true</v>
          </cell>
          <cell r="BR44" t="str">
            <v>PRESTAR SERVICIOS PROFESIONALES A LA ALCALDÍA LOCAL DE 
USAQUÉN PARA APOYAR EN ACTIVIDADES DE PLANIFICACION; ESTRUCTURACIÓN Y 
SEGUIMIENTO DE PROCESOS DE SEGURIDAD Y CONVIVENCIA.</v>
          </cell>
        </row>
        <row r="45">
          <cell r="J45" t="str">
            <v>CO1.BDOS.9229206</v>
          </cell>
          <cell r="K45" t="str">
            <v>CO1.PCCNTR.8683137</v>
          </cell>
          <cell r="L45" t="str">
            <v>FDLUSA 469-2025 CPS-P (140888)</v>
          </cell>
          <cell r="X45">
            <v>1022342195</v>
          </cell>
          <cell r="AI45">
            <v>7800000</v>
          </cell>
          <cell r="AZ45" t="str">
            <v>https://community.secop.gov.co/Public/Tendering/OpportunityDetail/Index?noticeUID=CO1.NTC.9258604&amp;isFromPublicArea=True&amp;isModal=true&amp;asPopupView=true</v>
          </cell>
          <cell r="BR45" t="str">
            <v>PRESTAR LOS SERVICIOS 
PROFESIONALES PARA DESAROLLAR LAS ACTIVIDADES JURÍDICAS NECESARIAS 
PARA EL ANALISIS; TRÁMITE Y RESPUESTA A LAS DIFERENTES SOLICITUDES QUE 
SON ALLEGADAS A LA ALCALDÍA LOCAL RELACIONADAS CON EL ÁREA DE 
GESTIÓN POLICIVA.</v>
          </cell>
        </row>
        <row r="46">
          <cell r="J46" t="str">
            <v>CO1.BDOS.9237456</v>
          </cell>
          <cell r="K46" t="str">
            <v>CO1.PCCNTR.8690402</v>
          </cell>
          <cell r="L46" t="str">
            <v>FDLUSA 471-2025 CPS-P (140926)</v>
          </cell>
          <cell r="X46">
            <v>79324941</v>
          </cell>
          <cell r="AI46">
            <v>7800000</v>
          </cell>
          <cell r="AZ46" t="str">
            <v>https://community.secop.gov.co/Public/Tendering/OpportunityDetail/Index?noticeUID=CO1.NTC.9268294&amp;isFromPublicArea=True&amp;isModal=true&amp;asPopupView=true</v>
          </cell>
          <cell r="BR46" t="str">
            <v>PRESTAR LOS SERVICIOS 
PROFESIONALES PARA DESAROLLAR LAS ACTIVIDADES JURÍDICAS NECESARIAS 
PARA EL ANALISIS; TRÁMITE Y RESPUESTA A LAS DIFERENTES SOLICITUDES QUE 
SON ALLEGADAS A LA ALCALDÍA LOCAL RELACIONADAS CON EL ÁREA DE 
GESTIÓN POLICIVA.</v>
          </cell>
        </row>
        <row r="47">
          <cell r="J47" t="str">
            <v>CO1.BDOS.9240031</v>
          </cell>
          <cell r="K47" t="str">
            <v>CO1.PCCNTR.8690636</v>
          </cell>
          <cell r="L47" t="str">
            <v>FDLUSA 472-2025 CPS-P (140875)</v>
          </cell>
          <cell r="X47">
            <v>1007370717</v>
          </cell>
          <cell r="AI47">
            <v>7500000</v>
          </cell>
          <cell r="AZ47" t="str">
            <v>https://community.secop.gov.co/Public/Tendering/OpportunityDetail/Index?noticeUID=CO1.NTC.9269252&amp;isFromPublicArea=True&amp;isModal=true&amp;asPopupView=true</v>
          </cell>
          <cell r="BR47" t="str">
            <v>PRESTAR LOS SERVICIOS PROFESIONALES BRINDANDO ACOMPAÑAMIENTO JURÍDICO EN EL SEGUIMIENTO Y EJECUCIÓN DE LAS ACTIVIDADES LIDERADAS POR EL ÁREA 
DE GESTIÓN JURIDICO POLICIVA PARA EL CUMPLIMIENTO DE LAS METAS; ASI 
MISMO DESAROLLAR LAS ACTIVIDADES JURÍDICAS NECESARIAS PARA LA 
EJECUCIÓN DE LAS ACCIONES REQUERIDAS PARA LA DEPURACIÓN DE LAS 
ACTUACIONES ADMINISTRATIVAS QUE CURSAN EN LA ALCALDÍA LOCAL.</v>
          </cell>
        </row>
        <row r="48">
          <cell r="J48" t="str">
            <v>CO1.BDOS.9241289</v>
          </cell>
          <cell r="K48" t="str">
            <v>CO1.PCCNTR.8701889</v>
          </cell>
          <cell r="L48" t="str">
            <v>FDLUSA 473-2025 CPS-P (140880)</v>
          </cell>
          <cell r="X48">
            <v>1140822735</v>
          </cell>
          <cell r="AI48">
            <v>8550000</v>
          </cell>
          <cell r="AZ48" t="str">
            <v>https://community.secop.gov.co/Public/Tendering/OpportunityDetail/Index?noticeUID=CO1.NTC.9287877&amp;isFromPublicArea=True&amp;isModal=true&amp;asPopupView=true</v>
          </cell>
          <cell r="BR48" t="str">
            <v>PRESTAR LOS SERVICIOS PROFESIONALES PARA REALIZAR ACTIVIDADES TÉCNICAS SOBRE LOS PROCESOS ADMINISTRATIVOS SANCIONATORIOS Y LAS DIFERENTES SOLICITUDES QUE SON COMPETENCIA DEL ÁREA DE GESTIÓN JURIDICA Y POLICIVA DE LA ALCALDÍA LOCAL; ASÍ COMO LOS PROCESOS POLICIVOS ADELANTADOS EN LAS INSPECCIONES DE POLICÍA DE LA LOCALIDAD DE USAQUÉN. NH 64038 Nov 11</v>
          </cell>
        </row>
        <row r="49">
          <cell r="J49" t="str">
            <v>CO1.BDOS.9067543</v>
          </cell>
          <cell r="K49" t="str">
            <v>CO1.PCCNTR.8565803</v>
          </cell>
          <cell r="L49" t="str">
            <v>FDLUSA CI-437-2025</v>
          </cell>
          <cell r="X49">
            <v>800250713</v>
          </cell>
          <cell r="AI49">
            <v>1284624998</v>
          </cell>
          <cell r="AZ49" t="str">
            <v>https://community.secop.gov.co/Public/Tendering/OpportunityDetail/Index?noticeUID=CO1.NTC.9092679&amp;isFromPublicArea=True&amp;isModal=true&amp;asPopupView=true</v>
          </cell>
          <cell r="BR49" t="str">
            <v>AUNAR ESFUERZOS ADMINISTRATIVOS; TÉCNICOS; FINANCIEROS; COMERCIALES Y LOGÍSTICOS PARA LA CONSOLIDACIÓN Y FORTALECIMIENTO ECONÓMICO DE LOS EMPRENDIMIENTOS Y LAS MICROEMPRESAS EN EL ÁMBITO URBANO DE LA LOCALIDAD DE USAQUÉN DE CONFORMIDAD CON EL PLAN DE DESARROLLO LOCAL DE USAQUÉN 2025-2028 USAQUÉN CAMINA SEGURA</v>
          </cell>
        </row>
        <row r="50">
          <cell r="J50" t="str">
            <v>CO1.BDOS.9330879</v>
          </cell>
          <cell r="K50" t="str">
            <v>CO1.PCCNTR.8746758</v>
          </cell>
          <cell r="L50" t="str">
            <v>FDLUSA-501- 2025 - P  (144015)</v>
          </cell>
          <cell r="X50">
            <v>80089836</v>
          </cell>
          <cell r="AI50">
            <v>5000000</v>
          </cell>
          <cell r="AZ50" t="str">
            <v>https://community.secop.gov.co/Public/Tendering/OpportunityDetail/Index?noticeUID=CO1.NTC.9355200&amp;isFromPublicArea=True&amp;isModal=true&amp;asPopupView=true</v>
          </cell>
          <cell r="BR50" t="str">
            <v>PRESTAR LOS SERVICIOS PROFESIONALES PARA ACOMPAÑAR LAS ACTIVIDADES DE SEGUIMIENTO Y GESTIÓN DEL PROYECTO DE INVERSIÓN 2367 USAQUÉN CAMINA POR EL
DEPORTE</v>
          </cell>
        </row>
        <row r="51">
          <cell r="J51" t="str">
            <v>CO1.BDOS.9232393</v>
          </cell>
          <cell r="K51" t="str">
            <v>CO1.PCCNTR.8693638</v>
          </cell>
          <cell r="L51" t="str">
            <v>FDLUSA-CCI-470-2025</v>
          </cell>
          <cell r="X51">
            <v>830093042</v>
          </cell>
          <cell r="AI51">
            <v>1112683500</v>
          </cell>
          <cell r="AZ51" t="str">
            <v>https://community.secop.gov.co/Public/Tendering/OpportunityDetail/Index?noticeUID=CO1.NTC.9264363&amp;isFromPublicArea=True&amp;isModal=true&amp;asPopupView=true</v>
          </cell>
          <cell r="BR51" t="str">
            <v>AUNAR ESFUERZOS PARA FORTALECER LA COOPERACIÓN TÉCNICA; ADMINISTRATIVA Y FINANCIERA ENTRE EL FONDO DE DESARROLLO LOCAL DE USAQUÉN Y LA OFICINA DE LAS NACIONES UNIDAS CONTRA LA DROGA Y EL DELITO (UNODC) PARA LA REGIÓN ANDINA Y EL CONO SUR; CON EL PROPOSITO DE FORMAR; SENSIBILIZAR; ACOMPAÑAR; INVESTIGAR Y VISIBILIZAR LA VIOLENCIA EN EL CONTEXTO FAMILIAR Y/O; VIOLENCIA SEXUAL EN NIÑAS; NIÑOS Y ADOLESCENTES; ASÍ COMO PROCESOS DE ORIENTACIÓN Y ASESORÍA FAMILIAR; INSERTO EN EL PROYECTO  2630 USAQUÉN</v>
          </cell>
        </row>
        <row r="52">
          <cell r="J52" t="str">
            <v>CO1.BDOS.9232393</v>
          </cell>
          <cell r="K52" t="str">
            <v>CO1.PCCNTR.8693638</v>
          </cell>
          <cell r="L52" t="str">
            <v>FDLUSA-CCI-470-2025</v>
          </cell>
          <cell r="X52">
            <v>830093042</v>
          </cell>
          <cell r="AI52">
            <v>1112683500</v>
          </cell>
          <cell r="AZ52" t="str">
            <v>https://community.secop.gov.co/Public/Tendering/OpportunityDetail/Index?noticeUID=CO1.NTC.9264363&amp;isFromPublicArea=True&amp;isModal=true&amp;asPopupView=true</v>
          </cell>
          <cell r="BR52" t="str">
            <v>AUNAR ESFUERZOS PARA FORTALECER LA COOPERACIÓN TÉCNICA; ADMINISTRATIVA Y FINANCIERA ENTRE EL FONDO DE DESARROLLO LOCAL DE USAQUÉN Y LA OFICINA DE LAS NACIONES UNIDAS CONTRA LA DROGA Y EL DELITO (UNODC) PARA LA REGIÓN ANDINA Y EL CONO SUR; CON EL PROPOSITO DE FORMAR; SENSIBILIZAR; ACOMPAÑAR; INVESTIGAR Y VISIBILIZAR LA VIOLENCIA EN EL CONTEXTO FAMILIAR Y/O; VIOLENCIA SEXUAL EN NIÑAS; NIÑOS Y ADOLESCENTES; ASÍ COMO PROCESOS DE ORIENTACIÓN Y ASESORÍA FAMILIAR; INSERTO EN EL PROYECTO  2630 USAQUÉN</v>
          </cell>
        </row>
        <row r="53">
          <cell r="J53" t="str">
            <v>CO1.BDOS.9016812</v>
          </cell>
          <cell r="K53" t="str">
            <v>CO1.PCCNTR.8559291</v>
          </cell>
          <cell r="L53" t="str">
            <v>FDLUSA-CI-417-2025</v>
          </cell>
          <cell r="X53">
            <v>899999063</v>
          </cell>
          <cell r="AI53">
            <v>1559361000</v>
          </cell>
          <cell r="AZ53" t="str">
            <v>https://community.secop.gov.co/Public/Tendering/OpportunityDetail/Index?noticeUID=CO1.NTC.9081417&amp;isFromPublicArea=True&amp;isModal=true&amp;asPopupView=true</v>
          </cell>
          <cell r="BR53" t="str">
            <v>AUNAR ESFUERZOS TÉCNICOS; ADMINISTRATIVOS Y FINANCIEROS ENTRE LA UNIVERSIDAD NACIONAL DE COLOMBIA Y EL FONDO DE DESARROLLO LOCAL DE USAQUÉN PARA EJECUTAR ACTIVIDADES RELACIONADAS CON LA PREVENCIÓN DE LAS VIOLENCIAS CONTRA LAS MUJERES Y EL FEMINICIDIO; EL FORTALECIMIENTO DE CAPACIDADES PARA EL EJERCICIO DE LOS DERECHOS Y PARA LA AUTONOMÍA ECONÓMICA DE LAS MUJERES Y EL RECONOCIMIENTO DEL TRABAJO DE CUIDADO NO REMUNERADO; MEDIANTE EL DESARROLLO DE PROCESOS DE FORMACIÓN; ATENCIÓN PSICOSOCIAL; BIENES</v>
          </cell>
        </row>
        <row r="54">
          <cell r="J54" t="str">
            <v>CO1.BDOS.9047459</v>
          </cell>
          <cell r="K54" t="str">
            <v>CO1.PCCNTR.8562403</v>
          </cell>
          <cell r="L54" t="str">
            <v>FDLUSA-CI-430-2025</v>
          </cell>
          <cell r="X54">
            <v>900971006</v>
          </cell>
          <cell r="AI54">
            <v>2421190200</v>
          </cell>
          <cell r="AZ54" t="str">
            <v>https://community.secop.gov.co/Public/Tendering/OpportunityDetail/Index?noticeUID=CO1.NTC.9075599&amp;isFromPublicArea=True&amp;isModal=true&amp;asPopupView=true</v>
          </cell>
          <cell r="BR54" t="str">
            <v>Aunar esfuerzos técnicos; administrativos y financieros;
para la atención a personas con discapacidad; a través del otorgamiento de dispositivos de
asistencia personal - ayudas técnicas que no se encuentren previstas o cubiertas dentro
del Plan de Beneficios en Salud-PBS; y a través del desarrollo de acciones
complementarias para personas con discapacidad y sus cuidadores; en el marco del
proyecto N° 2660 USAQUÉN TERRITORIO SALUDABLE Y SIN BARRERAS.</v>
          </cell>
        </row>
        <row r="55">
          <cell r="J55" t="str">
            <v>CO1.BDOS.9057727</v>
          </cell>
          <cell r="K55" t="str">
            <v>CO1.PCCNTR.8559016</v>
          </cell>
          <cell r="L55" t="str">
            <v>FDLUSA-CI-431-2025</v>
          </cell>
          <cell r="X55">
            <v>900971006</v>
          </cell>
          <cell r="AI55">
            <v>474181000</v>
          </cell>
          <cell r="AZ55" t="str">
            <v>https://community.secop.gov.co/Public/Tendering/OpportunityDetail/Index?noticeUID=CO1.NTC.9082272&amp;isFromPublicArea=True&amp;isModal=true&amp;asPopupView=true</v>
          </cell>
          <cell r="BR55" t="str">
            <v>Aunar esfuerzos técnicos; administrativos y financieros que permitan fortalecer la salud sexual y reproductiva consciente; disminuir los factores de riesgo asociados al consumo de sustancias psicoactivas (SPA) y promover alternativas complementarias en salud para la población LGBTI; mediante acciones complementarias de promoción; prevención y consejería experiencial en la localidad de Usaquén; en el marco del Proyecto de Inversión 2660 Usaquén Territorio Saludable y sin Barreras; en articulaci</v>
          </cell>
        </row>
        <row r="56">
          <cell r="J56" t="str">
            <v>CO1.BDOS.9056000</v>
          </cell>
          <cell r="K56" t="str">
            <v>CO1.PCCNTR.8556448</v>
          </cell>
          <cell r="L56" t="str">
            <v>FDLUSA-CI-434-2025</v>
          </cell>
          <cell r="X56">
            <v>800225340</v>
          </cell>
          <cell r="AI56">
            <v>169000000</v>
          </cell>
          <cell r="AZ56" t="str">
            <v>https://community.secop.gov.co/Public/Tendering/OpportunityDetail/Index?noticeUID=CO1.NTC.9081229&amp;isFromPublicArea=True&amp;isModal=true&amp;asPopupView=true</v>
          </cell>
          <cell r="BR56" t="str">
            <v>CAPACITAR Y FORMAR ACADÉMICAMENTE; EN LA MODALIDAD DE DIPLOMADO EN DERECHOS HUMANOS; CONSTRUCCIÓN DE PAZ Y RESOLUCIÓN DE CONFLICTOS; Y EN LA MODALIDAD DE CURSO DE EMPLEABILIDAD DENOMINADO USAQUÉN EMPLEA USAQUÉN; A PERSONAS VÍCTIMAS DEL CONFLICTO ARMADO DE LA LOCALIDAD DE USAQUÉN; CON EL PROPÓSITO DE FORTALECER SUS CONOCIMIENTOS; HABILIDADES Y COMPETENCIAS PARA LA CONVIVENCIA SOCIAL Y EL ACCESO A MAYORES OPORTUNIDADES DE DESARROLLO PERSONAL Y LABORAL; EN EL MARCO DEL PROYECTO 2870 USAQUÉN CONS</v>
          </cell>
        </row>
        <row r="57">
          <cell r="J57" t="str">
            <v>CO1.BDOS.8755565</v>
          </cell>
          <cell r="K57" t="str">
            <v>CO1.PCCNTR.8690903</v>
          </cell>
          <cell r="L57" t="str">
            <v>FDLUSA-CIN-477-2025</v>
          </cell>
          <cell r="X57">
            <v>900389180</v>
          </cell>
          <cell r="AI57">
            <v>330180197</v>
          </cell>
          <cell r="AZ57" t="str">
            <v>https://community.secop.gov.co/Public/Tendering/OpportunityDetail/Index?noticeUID=CO1.NTC.8891873&amp;isFromPublicArea=True&amp;isModal=true&amp;asPopupView=true</v>
          </cell>
          <cell r="BR57" t="str">
            <v>INTERVENTORÍA TÉCNICA; ADMINISTRATIVA; FINANCIERA; JURÍDICA; AMBIENTAL Y SOCIAL AL CONTRATO DE OBRA PÚBLICA RESULTANTE DEL PROCESO DE LICITACIÓN PÚBLICA CUYO OBJETO ES: CONTRATAR A PRECIOS UNITARIOS FIJOS; A MONTO AGOTABLE; EL DIAGNÓSTICO; MEJORAMIENTO; MANTENIMIENTO Y/O DOTACIÓN DE LOS PARQUES DE PROXIMIDAD DE LA LOCALIDAD DE USAQUÉN EN BOGOTÁ D.C.</v>
          </cell>
        </row>
        <row r="58">
          <cell r="J58" t="str">
            <v>CO1.BDOS.8911925</v>
          </cell>
          <cell r="K58" t="str">
            <v>CO1.PCCNTR.8706771</v>
          </cell>
          <cell r="L58" t="str">
            <v>FDLUSA-CIN-480-2025</v>
          </cell>
          <cell r="X58">
            <v>800226261</v>
          </cell>
          <cell r="AI58">
            <v>1530590252</v>
          </cell>
          <cell r="AZ58" t="str">
            <v>https://community.secop.gov.co/Public/Tendering/OpportunityDetail/Index?noticeUID=CO1.NTC.9006962&amp;isFromPublicArea=True&amp;isModal=true&amp;asPopupView=true</v>
          </cell>
          <cell r="BR58" t="str">
            <v>NTERVENTORÍA TÉCNICA; ADMINISTRATIVA; FINANCIERA; JURÍDICA; AMBIENTAL Y SOCIAL AL CONTRATO DE OBRA PÚBLICA RESULTANTE DEL PROCESO DE LICITACIÓN PÚBLICA CUYO OBJETO ES: CONTRATAR POR EL SISTEMA DE PRECIOS UNITARIOS Y A MONTO AGOTABLE LA INTERVENCIÓN DE LOS ELEMENTOS DE LA MALLA VIAL LOCAL E INTERMEDIA Y/O ESPACIO PÚBLICO DE LA LOCALIDAD DE USAQUÉN EN BOGOTÁ CON OBRAS Y ACTIVIDADES DE CONSERVACIÓN.</v>
          </cell>
        </row>
        <row r="59">
          <cell r="J59" t="str">
            <v>CO1.BDOS.9098786</v>
          </cell>
          <cell r="K59" t="str">
            <v>CO1.PCCNTR.8745805</v>
          </cell>
          <cell r="L59" t="str">
            <v>FDLUSA-CIN-505-2025</v>
          </cell>
          <cell r="X59" t="str">
            <v>No Definido</v>
          </cell>
          <cell r="AI59">
            <v>173912907</v>
          </cell>
          <cell r="AZ59" t="str">
            <v>https://community.secop.gov.co/Public/Tendering/OpportunityDetail/Index?noticeUID=CO1.NTC.9199907&amp;isFromPublicArea=True&amp;isModal=true&amp;asPopupView=true</v>
          </cell>
          <cell r="BR59" t="str">
            <v>INTERVENTORÍA TÉCNICA; ADMINISTRATIVA; FINANCIERA; JURÍDICA; AMBIENTAL Y SOCIAL AL CONTRATO DE OBRA PÚBLICA RESULTANTE DEL PROCESO DE LICITACIÓN PÚBLICA CUYO OBJETO ES: CONTRATAR A PRECIOS UNITARIOS FIJOS EL DIAGNÓSTICO Y LAS OBRAS DE MEJORAMIENTO Y/O ADECUACIÓN DE LAS VIVIENDAS RURALES SELECCIONADAS POR LA ENTIDAD EN LA LOCALIDAD DE USAQUÉN.</v>
          </cell>
        </row>
        <row r="60">
          <cell r="J60" t="str">
            <v>CO1.BDOS.8872519</v>
          </cell>
          <cell r="K60" t="str">
            <v>CO1.PCCNTR.8435892</v>
          </cell>
          <cell r="L60" t="str">
            <v>FDLUSA-COMO-378-2025</v>
          </cell>
          <cell r="X60">
            <v>830077739</v>
          </cell>
          <cell r="AI60">
            <v>0</v>
          </cell>
          <cell r="AZ60" t="str">
            <v>https://community.secop.gov.co/Public/Tendering/OpportunityDetail/Index?noticeUID=CO1.NTC.8923630&amp;isFromPublicArea=True&amp;isModal=true&amp;asPopupView=true</v>
          </cell>
          <cell r="BR60" t="str">
            <v>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v>
          </cell>
        </row>
        <row r="61">
          <cell r="J61" t="str">
            <v>CO1.BDOS.8872684</v>
          </cell>
          <cell r="K61" t="str">
            <v>CO1.PCCNTR.8438574</v>
          </cell>
          <cell r="L61" t="str">
            <v>FDLUSA-COMO-379-2025</v>
          </cell>
          <cell r="X61">
            <v>830020133</v>
          </cell>
          <cell r="AI61">
            <v>0</v>
          </cell>
          <cell r="AZ61" t="str">
            <v>https://community.secop.gov.co/Public/Tendering/OpportunityDetail/Index?noticeUID=CO1.NTC.8925872&amp;isFromPublicArea=True&amp;isModal=true&amp;asPopupView=true</v>
          </cell>
          <cell r="BR61" t="str">
            <v>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v>
          </cell>
        </row>
        <row r="62">
          <cell r="J62" t="str">
            <v>CO1.BDOS.8873808</v>
          </cell>
          <cell r="K62" t="str">
            <v>CO1.PCCNTR.8539245</v>
          </cell>
          <cell r="L62" t="str">
            <v>FDLUSA-COMO-383-2025</v>
          </cell>
          <cell r="X62">
            <v>8300778703</v>
          </cell>
          <cell r="AI62">
            <v>0</v>
          </cell>
          <cell r="AZ62" t="str">
            <v>https://community.secop.gov.co/Public/Tendering/OpportunityDetail/Index?noticeUID=CO1.NTC.9060639&amp;isFromPublicArea=True&amp;isModal=true&amp;asPopupView=true</v>
          </cell>
          <cell r="BR62" t="str">
            <v>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v>
          </cell>
        </row>
        <row r="63">
          <cell r="J63" t="str">
            <v>CO1.BDOS.8874142</v>
          </cell>
          <cell r="K63" t="str">
            <v>CO1.PCCNTR.8435366</v>
          </cell>
          <cell r="L63" t="str">
            <v>FDLUSA-COMO-385-2025</v>
          </cell>
          <cell r="X63">
            <v>830115544</v>
          </cell>
          <cell r="AI63">
            <v>0</v>
          </cell>
          <cell r="AZ63" t="str">
            <v>https://community.secop.gov.co/Public/Tendering/OpportunityDetail/Index?noticeUID=CO1.NTC.8923042&amp;isFromPublicArea=True&amp;isModal=true&amp;asPopupView=true</v>
          </cell>
          <cell r="BR63" t="str">
            <v>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v>
          </cell>
        </row>
        <row r="64">
          <cell r="J64" t="str">
            <v>CO1.BDOS.8874361</v>
          </cell>
          <cell r="K64" t="str">
            <v>CO1.PCCNTR.8436409</v>
          </cell>
          <cell r="L64" t="str">
            <v>FDLUSA-COMO-387-2025</v>
          </cell>
          <cell r="X64">
            <v>830061243</v>
          </cell>
          <cell r="AI64">
            <v>0</v>
          </cell>
          <cell r="AZ64" t="str">
            <v>https://community.secop.gov.co/Public/Tendering/OpportunityDetail/Index?noticeUID=CO1.NTC.8923349&amp;isFromPublicArea=True&amp;isModal=true&amp;asPopupView=true</v>
          </cell>
          <cell r="BR64" t="str">
            <v>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v>
          </cell>
        </row>
        <row r="65">
          <cell r="J65" t="str">
            <v>CO1.BDOS.9032690</v>
          </cell>
          <cell r="K65" t="str">
            <v>CO1.PCCNTR.8554703</v>
          </cell>
          <cell r="L65" t="str">
            <v>FDLUSA-COMO-424-2025</v>
          </cell>
          <cell r="X65">
            <v>901027581</v>
          </cell>
          <cell r="AI65">
            <v>0</v>
          </cell>
          <cell r="AZ65" t="str">
            <v>https://community.secop.gov.co/Public/Tendering/OpportunityDetail/Index?noticeUID=CO1.NTC.9080779&amp;isFromPublicArea=True&amp;isModal=true&amp;asPopupView=true</v>
          </cell>
          <cell r="BR65" t="str">
            <v>EL COMODATARIO recibe del COMODANTE EN PRÉSTAMO DE USO; A TÍTULO GRATUITO; CON DESTINO EXCLUSIVO PARA EL FUNCIONAMIENTO Y LA GESTION ADMINISTRATIVA DE LAS JUNTAS DE ACCION COMUNAL DE LA LOCALIDAD DE USAQUEN; MEDIANTE EL CUAL SE PRESTARÁ EL SERVICIO PARA ELDESARROLLO DE PROGRAMAS Y PROYECTOS COMUNITARIOS</v>
          </cell>
        </row>
        <row r="66">
          <cell r="J66" t="str">
            <v>CO1.BDOS.9033201</v>
          </cell>
          <cell r="K66" t="str">
            <v>CO1.PCCNTR.8554715</v>
          </cell>
          <cell r="L66" t="str">
            <v>FDLUSA-COMO-425-2025</v>
          </cell>
          <cell r="X66">
            <v>901535396</v>
          </cell>
          <cell r="AI66">
            <v>0</v>
          </cell>
          <cell r="AZ66" t="str">
            <v>https://community.secop.gov.co/Public/Tendering/OpportunityDetail/Index?noticeUID=CO1.NTC.9080953&amp;isFromPublicArea=True&amp;isModal=true&amp;asPopupView=true</v>
          </cell>
          <cell r="BR66" t="str">
            <v>EL COMODATARIO RECIBE DEL COMODANTE EN PRÉSTAMO DE USO; A TÍTULO GRATUITO; CON DESTINO EXCLUSIVO PARA EL FUNCIONA-MIENTO Y LA GESTION ADMINISTRATIVA DE LAS JUNTAS DE ACCION COMUNAL DE LA LOCALIDAD DE USAQUEN; MEDIANTE EL CUAL SE PRESTARÁ EL SERVICIO PARA ELDESA-RROLLO DE PROGRAMAS Y PROYECTOS COMUNITARIOS.</v>
          </cell>
        </row>
        <row r="67">
          <cell r="J67" t="str">
            <v>CO1.BDOS.9033014</v>
          </cell>
          <cell r="K67" t="str">
            <v>CO1.PCCNTR.8555119</v>
          </cell>
          <cell r="L67" t="str">
            <v>FDLUSA-COMO-426-2025</v>
          </cell>
          <cell r="X67">
            <v>9001556862</v>
          </cell>
          <cell r="AI67">
            <v>0</v>
          </cell>
          <cell r="AZ67" t="str">
            <v>https://community.secop.gov.co/Public/Tendering/OpportunityDetail/Index?noticeUID=CO1.NTC.9081920&amp;isFromPublicArea=True&amp;isModal=true&amp;asPopupView=true</v>
          </cell>
          <cell r="BR67" t="str">
            <v>EL COMODATARIO recibe del COMODANTE EN PRÉSTAMO DE USO; A TÍTULO GRATUITO; CON DESTINO EXCLUSIVO PARA EL FUNCIONAMIENTO Y LA GESTION ADMINISTRATIVA DE LAS JUNTAS DE ACCION COMUNAL DE LA LOCALIDAD DE USAQUEN; MEDIANTE EL CUAL SE PRESTARÁ EL SERVICIO PARA ELDESARROLLO DE PROGRAMAS Y PROYECTOS COMUNITARIOS</v>
          </cell>
        </row>
        <row r="68">
          <cell r="J68" t="str">
            <v>CO1.BDOS.9032836</v>
          </cell>
          <cell r="K68" t="str">
            <v>CO1.PCCNTR.8554181</v>
          </cell>
          <cell r="L68" t="str">
            <v>FDLUSA-COMO-428-2025</v>
          </cell>
          <cell r="X68">
            <v>830015405</v>
          </cell>
          <cell r="AI68">
            <v>0</v>
          </cell>
          <cell r="AZ68" t="str">
            <v>https://community.secop.gov.co/Public/Tendering/OpportunityDetail/Index?noticeUID=CO1.NTC.9080435&amp;isFromPublicArea=True&amp;isModal=true&amp;asPopupView=true</v>
          </cell>
          <cell r="BR68" t="str">
            <v>EL COMODATARIO recibe del COMODANTE EN PRÉSTAMO DE USO; A TÍTULO GRATUITO; CON DESTINO EXCLUSIVO PARA EL FUNCIONAMIENTO Y LA GESTION ADMINISTRATIVA DE LAS JUNTAS DE ACCION COMUNAL DE LA LOCALIDAD DE USAQUEN; MEDIANTE EL CUAL SE PRESTARÁ EL SERVICIO PARA ELDESARROLLO DE PROGRAMAS Y PROYECTOS COMUNITARIOS</v>
          </cell>
        </row>
        <row r="69">
          <cell r="J69" t="str">
            <v>CO1.BDOS.8685273</v>
          </cell>
          <cell r="K69" t="str">
            <v>CO1.PCCNTR.8523597</v>
          </cell>
          <cell r="L69" t="str">
            <v>FDLUSA-CTO-418-2025</v>
          </cell>
          <cell r="X69">
            <v>900381064</v>
          </cell>
          <cell r="AI69">
            <v>344290000</v>
          </cell>
          <cell r="AZ69" t="str">
            <v>https://community.secop.gov.co/Public/Tendering/OpportunityDetail/Index?noticeUID=CO1.NTC.8817485&amp;isFromPublicArea=True&amp;isModal=true&amp;asPopupView=true</v>
          </cell>
          <cell r="BR69" t="str">
            <v>CONTRATAR A PRECIOS UNITARIOS; FIJOS Y A MONTO AGOTABLE EL DIAGNÓSTICO Y LAS OBRAS DE ADECUACIÓN Y/O MANTENIMIENTO Y/O REHABILITACION DE LOS SALONES COMUNALES Y JARDINES INFANTILES DE LA LOCALIDAD DE USAQUÉN</v>
          </cell>
        </row>
        <row r="70">
          <cell r="J70" t="str">
            <v>CO1.BDOS.8905791</v>
          </cell>
          <cell r="K70" t="str">
            <v>CO1.PCCNTR.8523746</v>
          </cell>
          <cell r="L70" t="str">
            <v>FDLUSA-CTO-422-2025</v>
          </cell>
          <cell r="X70">
            <v>900336588</v>
          </cell>
          <cell r="AI70">
            <v>10635000</v>
          </cell>
          <cell r="AZ70" t="str">
            <v>https://community.secop.gov.co/Public/Tendering/OpportunityDetail/Index?noticeUID=CO1.NTC.8933482&amp;isFromPublicArea=True&amp;isModal=true&amp;asPopupView=true</v>
          </cell>
          <cell r="BR70" t="str">
            <v>CONTRATAR A MONTO AGOTABLE; EL SUMINISTRO DE CAJAS DE ARCHIVO; CARPETAS DE ACTUACIONES ADMINISTRATIVAS; DE GESTIÓN; DE CONTRATOS Y CARPETA EN YUTE DE ACUERDO CON LAS ESPECIFICACIONES REQUERIDAS POR EL FONDO DE DESARROLLO LOCAL DE USAQUÉN.</v>
          </cell>
        </row>
        <row r="71">
          <cell r="J71" t="str">
            <v>CO1.BDOS.8657585</v>
          </cell>
          <cell r="K71" t="str">
            <v>CO1.PCCNTR.8553545</v>
          </cell>
          <cell r="L71" t="str">
            <v>FDLUSA-CTO-435-2025</v>
          </cell>
          <cell r="X71">
            <v>1024538928</v>
          </cell>
          <cell r="AI71">
            <v>279360358</v>
          </cell>
          <cell r="AZ71" t="str">
            <v>https://community.secop.gov.co/Public/Tendering/OpportunityDetail/Index?noticeUID=CO1.NTC.8874548&amp;isFromPublicArea=True&amp;isModal=true&amp;asPopupView=true</v>
          </cell>
          <cell r="BR71" t="str">
            <v>ADQUISICIÓN DE DOTACIÓN; DE ELEMENTOS PARA EL FOMENTO DEL DESARROLLO DURANTE EL CICLO VITAL DE LOS
BENEFICIARIOS DE LAS UNIDADES OPERATIVAS DE LA SDIS; COMO JARDINES INFANTILES; CENTROS CRECER; CENTROS AMAR; CASAS DE JUVENTUD; CASASDE PERSONA MAYOR Y CENTROS DE DESARROLLO COMUNITARIO DE LA LOCALIDAD DE USAQUEN; A TRAVES DEL PROYECTO NO 2766 USAQUENESPACIOS DE VIDA Y CRECIMIENTO EN SU COMPONENTE DE DOTACION</v>
          </cell>
        </row>
        <row r="72">
          <cell r="J72" t="str">
            <v>CO1.BDOS.8845472</v>
          </cell>
          <cell r="K72" t="str">
            <v>CO1.PCCNTR.8570220</v>
          </cell>
          <cell r="L72" t="str">
            <v>FDLUSA-CTO-439-2025</v>
          </cell>
          <cell r="X72">
            <v>800169622</v>
          </cell>
          <cell r="AI72">
            <v>165886233</v>
          </cell>
          <cell r="AZ72" t="str">
            <v>https://community.secop.gov.co/Public/Tendering/OpportunityDetail/Index?noticeUID=CO1.NTC.8947356&amp;isFromPublicArea=True&amp;isModal=true&amp;asPopupView=true</v>
          </cell>
          <cell r="BR72" t="str">
            <v>CONTRATAR LA PRESTACIÓN DE SERVICIOS DE ASESORÍA Y TUTORÍA; DISEÑO; Y EJECUCIÓN DE UN PROCESO DE FORTALECIMIENTO ORGANIZACIONAL; TÉCNICO Y COMUNICATIVO DE MEDIOS COMUNITARIOS Y ALTERNATIVOS DE LA LOCALIDAD DE USAQUÉN</v>
          </cell>
        </row>
        <row r="73">
          <cell r="J73" t="str">
            <v>CO1.BDOS.8897169</v>
          </cell>
          <cell r="K73" t="str">
            <v>CO1.PCCNTR.8622484</v>
          </cell>
          <cell r="L73" t="str">
            <v>FDLUSA-CTO-443-2025</v>
          </cell>
          <cell r="X73">
            <v>900575427</v>
          </cell>
          <cell r="AI73">
            <v>364597848</v>
          </cell>
          <cell r="AZ73" t="str">
            <v>https://community.secop.gov.co/Public/Tendering/OpportunityDetail/Index?noticeUID=CO1.NTC.8997672&amp;isFromPublicArea=True&amp;isModal=true&amp;asPopupView=true</v>
          </cell>
          <cell r="BR73" t="str">
            <v>CONTRATAR LA PRESTACIÓN DE SERVICIOS INTEGRALES PARA EL DISEÑO; PLANEACIÓN; ORGANIZACIÓN; PRODUCCIÓN Y EJECUCIÓN DE LAS ACTIVIDADES ENMARCADAS EN LA INICIATIVA DE INVERSIÓN LOCAL CONCERTADA CON LA POBLACIÓN NEGRA; AFROCOLOMBIANA Y PALENQUERA (NAP) DE LA LOCALIDAD DE USAQUÉN</v>
          </cell>
        </row>
        <row r="74">
          <cell r="J74" t="str">
            <v>CO1.BDOS.8713722</v>
          </cell>
          <cell r="K74" t="str">
            <v>CO1.PCCNTR.8653450</v>
          </cell>
          <cell r="L74" t="str">
            <v>FDLUSA-CTO-459-2025</v>
          </cell>
          <cell r="X74">
            <v>901649389</v>
          </cell>
          <cell r="AI74">
            <v>2489850214</v>
          </cell>
          <cell r="AZ74" t="str">
            <v>https://community.secop.gov.co/Public/Tendering/OpportunityDetail/Index?noticeUID=CO1.NTC.8843767&amp;isFromPublicArea=True&amp;isModal=true&amp;asPopupView=true</v>
          </cell>
          <cell r="BR74" t="str">
            <v>CONTRATAR A PRECIOS UNITARIOS FIJOS; A MONTO AGOTABLE; EL DIAGNÓSTICO; MEJORAMIENTO; MANTENIMIENTO Y/O DOTACIÓN DE LOS PARQUES DE PROXIMIDAD DE LA LOCALIDAD DE USAQUÉN EN BOGOTÁ D.C.</v>
          </cell>
        </row>
        <row r="75">
          <cell r="J75" t="str">
            <v>CO1.BDOS.9052511</v>
          </cell>
          <cell r="K75" t="str">
            <v>CO1.PCCNTR.8697724</v>
          </cell>
          <cell r="L75" t="str">
            <v>FDLUSA-CTO-475-2025</v>
          </cell>
          <cell r="X75">
            <v>860351894</v>
          </cell>
          <cell r="AI75">
            <v>167000000</v>
          </cell>
          <cell r="AZ75" t="str">
            <v>https://community.secop.gov.co/Public/Tendering/OpportunityDetail/Index?noticeUID=CO1.NTC.9205461&amp;isFromPublicArea=True&amp;isModal=true&amp;asPopupView=true</v>
          </cell>
          <cell r="BR75" t="str">
            <v>CAPACITAR Y FORMAR ACADÉMICAMENTE EN JUSTICIA  RESTAURATIVA A ACTORES COMUNITARIOS; CON EL FIN DE  FORTALECER SUS HERRAMIENTAS Y CAPACIDADES PARA GESTIONAR
ACCIONES DE JUSTICIA Y CONVIVENCIA CIUDADANA; EN EL MARCO DEL
PROYECTO 2595 USAQUÉN CON CONVIVENCIA CON ENFOQUE RESTAURATIVO;
ACCESO A LA JUSTICIA; PREVENCIÓN DE LA VIOLENCIA Y CONVIVENCIA CIUDADANA</v>
          </cell>
        </row>
        <row r="76">
          <cell r="J76" t="str">
            <v>CO1.BDOS.9100846</v>
          </cell>
          <cell r="K76" t="str">
            <v>CO1.PCCNTR.8718612</v>
          </cell>
          <cell r="L76" t="str">
            <v>FDLUSA-CTO-479-2025</v>
          </cell>
          <cell r="X76">
            <v>900446925</v>
          </cell>
          <cell r="AI76">
            <v>423194022</v>
          </cell>
          <cell r="AZ76" t="str">
            <v>https://community.secop.gov.co/Public/Tendering/OpportunityDetail/Index?noticeUID=CO1.NTC.9199972&amp;isFromPublicArea=True&amp;isModal=true&amp;asPopupView=true</v>
          </cell>
          <cell r="BR76" t="str">
            <v>ELABORACIÓN DE ESTUDIOS Y DISEÑOS DE LA MALLA VIAL URBANA Y RURAL DE LA LOCALIDAD DE USAQUEN</v>
          </cell>
        </row>
        <row r="77">
          <cell r="J77" t="str">
            <v>CO1.BDOS.9100846</v>
          </cell>
          <cell r="K77" t="str">
            <v>CO1.PCCNTR.8718612</v>
          </cell>
          <cell r="L77" t="str">
            <v>FDLUSA-CTO-479-2025</v>
          </cell>
          <cell r="X77">
            <v>900446925</v>
          </cell>
          <cell r="AI77">
            <v>423194022</v>
          </cell>
          <cell r="AZ77" t="str">
            <v>https://community.secop.gov.co/Public/Tendering/OpportunityDetail/Index?noticeUID=CO1.NTC.9199972&amp;isFromPublicArea=True&amp;isModal=true&amp;asPopupView=true</v>
          </cell>
          <cell r="BR77" t="str">
            <v>ELABORACIÓN DE ESTUDIOS Y DISEÑOS DE LA MALLA VIAL URBANA Y RURAL DE LA LOCALIDAD DE USAQUEN</v>
          </cell>
        </row>
        <row r="78">
          <cell r="J78" t="str">
            <v>CO1.BDOS.9080419</v>
          </cell>
          <cell r="K78" t="str">
            <v>CO1.PCCNTR.8711574</v>
          </cell>
          <cell r="L78" t="str">
            <v>FDLUSA-CTO-481-2025</v>
          </cell>
          <cell r="X78" t="str">
            <v>No Definido</v>
          </cell>
          <cell r="AI78">
            <v>356527513</v>
          </cell>
          <cell r="AZ78" t="str">
            <v>https://community.secop.gov.co/Public/Tendering/OpportunityDetail/Index?noticeUID=CO1.NTC.9211442&amp;isFromPublicArea=True&amp;isModal=true&amp;asPopupView=true</v>
          </cell>
          <cell r="BR78" t="str">
            <v>REALIZAR EL DIAGNOSTICO TÉCNICO ESPECIALIZADO Y EL MANTENIMIENTO PREVENTIVO Y CORRECTIVO DE LA BARRERA DINÁMICA DEL BARRIO VILLA NIDIA DE LA LOCALIDAD DE USAQUÉN</v>
          </cell>
        </row>
        <row r="79">
          <cell r="J79" t="str">
            <v>CO1.BDOS.8984608</v>
          </cell>
          <cell r="K79" t="str">
            <v>CO1.PCCNTR.8724668</v>
          </cell>
          <cell r="L79" t="str">
            <v>FDLUSA-CTO-486-2025</v>
          </cell>
          <cell r="X79">
            <v>860007759</v>
          </cell>
          <cell r="AI79">
            <v>411870000</v>
          </cell>
          <cell r="AZ79" t="str">
            <v>https://community.secop.gov.co/Public/Tendering/OpportunityDetail/Index?noticeUID=CO1.NTC.9172766&amp;isFromPublicArea=True&amp;isModal=true&amp;asPopupView=true</v>
          </cell>
          <cell r="BR79" t="str">
            <v>CONTRATAR LA PRESTACIÓN DE LOS SERVICIOS DE UNA INSTITUCIÓN DE EDUCACIÓN SUPERIOR - IES; CON ACREDITACIÓN INSTITUCIONAL; CON EL FIN DE OFRECER CURSOS CORTOS; SEMINARIOS O TALLERES; DE LIBRE ELECCIÓN EN LA MODALIDAD VIRTUAL DE FORMA SINCRÓNICA O PRESENCIAL; EN TEMAS COMO MICROSOFT OFFICE; MEDIOS AUDIOVISUALES Y COMUNICACIÓN; CONTABILIDAD BÁSICA; INVENTARIOS; LOGÍSTICA ADMINISTRATIVA; INTELIGENCIA ARTIFICIAL; INNOVACIÓN Y EMPRENDIMIENTO; NEGOCIACIONES EMPRESARIALES; RECURSOS HUMANOS; SERVICIO Y OR</v>
          </cell>
        </row>
        <row r="80">
          <cell r="J80" t="str">
            <v>CO1.BDOS.8984608</v>
          </cell>
          <cell r="K80" t="str">
            <v>CO1.PCCNTR.8724668</v>
          </cell>
          <cell r="L80" t="str">
            <v>FDLUSA-CTO-486-2025</v>
          </cell>
          <cell r="X80">
            <v>860007759</v>
          </cell>
          <cell r="AI80">
            <v>411870000</v>
          </cell>
          <cell r="AZ80" t="str">
            <v>https://community.secop.gov.co/Public/Tendering/OpportunityDetail/Index?noticeUID=CO1.NTC.9172766&amp;isFromPublicArea=True&amp;isModal=true&amp;asPopupView=true</v>
          </cell>
          <cell r="BR80" t="str">
            <v>CONTRATAR LA PRESTACIÓN DE LOS SERVICIOS DE UNA INSTITUCIÓN DE EDUCACIÓN SUPERIOR - IES; CON ACREDITACIÓN INSTITUCIONAL; CON EL FIN DE OFRECER CURSOS CORTOS; SEMINARIOS O TALLERES; DE LIBRE ELECCIÓN EN LA MODALIDAD VIRTUAL DE FORMA SINCRÓNICA O PRESENCIAL; EN TEMAS COMO MICROSOFT OFFICE; MEDIOS AUDIOVISUALES Y COMUNICACIÓN; CONTABILIDAD BÁSICA; INVENTARIOS; LOGÍSTICA ADMINISTRATIVA; INTELIGENCIA ARTIFICIAL; INNOVACIÓN Y EMPRENDIMIENTO; NEGOCIACIONES EMPRESARIALES; RECURSOS HUMANOS; SERVICIO Y OR</v>
          </cell>
        </row>
        <row r="81">
          <cell r="J81" t="str">
            <v>CO1.BDOS.8972854</v>
          </cell>
          <cell r="K81" t="str">
            <v>CO1.PCCNTR.8726626</v>
          </cell>
          <cell r="L81" t="str">
            <v>FDLUSA-CTO-488-2025</v>
          </cell>
          <cell r="X81">
            <v>900018217</v>
          </cell>
          <cell r="AI81">
            <v>158445520</v>
          </cell>
          <cell r="AZ81" t="str">
            <v>https://community.secop.gov.co/Public/Tendering/OpportunityDetail/Index?noticeUID=CO1.NTC.9115673&amp;isFromPublicArea=True&amp;isModal=true&amp;asPopupView=true</v>
          </cell>
          <cell r="BR81" t="str">
            <v>PRESTAR LOS SERVICIOS DE CONVOCATORIA; INSCRIPCIÓN; EVALUACIÓN Y FORTALECIMIENTO DE COLECTIVOS Y/O COLECTIVOS RECREODEPORTIVOS BARRIALES Y COMUNITARIOS; DEL BANCO DE INICIATIVAS DEPORTIVAS DE LA LOCALIDAD DE USAQUEN; EN EL MARCO DEL PROYECTO DE INVERSIÓN 2367 USAQUÉN CAMINA POR EL DEPORTE Y META BENEFICIAR 25 COLECTIVOS U ORGANIZACIONES RECREO DEPORTIVAS INSCRITAS EN EL BANCO QUE IMPLEMENTAN INICIATIVAS DE CARÁCTER BARRIAL</v>
          </cell>
        </row>
        <row r="82">
          <cell r="J82" t="str">
            <v>CO1.BDOS.9077830</v>
          </cell>
          <cell r="K82" t="str">
            <v>CO1.PCCNTR.8730353</v>
          </cell>
          <cell r="L82" t="str">
            <v>FDLUSA-CTO-489-2025</v>
          </cell>
          <cell r="X82">
            <v>901360556</v>
          </cell>
          <cell r="AI82">
            <v>80966845</v>
          </cell>
          <cell r="AZ82" t="str">
            <v>https://community.secop.gov.co/Public/Tendering/OpportunityDetail/Index?noticeUID=CO1.NTC.9185116&amp;isFromPublicArea=True&amp;isModal=true&amp;asPopupView=true</v>
          </cell>
          <cell r="BR82" t="str">
            <v>CONTRATAR LA PRESTACIÓN DE SERVICIOS DE CAPACITACIÓN; ADQUISICIÓN Y ENTREGA DE ELEMENTOS PARA LAS ORGANIZACIONES COMUNALES DE LA LOCALIDAD DE USAQUÉN.</v>
          </cell>
        </row>
        <row r="83">
          <cell r="J83" t="str">
            <v>CO1.BDOS.9086907</v>
          </cell>
          <cell r="K83" t="str">
            <v>CO1.PCCNTR.8727229</v>
          </cell>
          <cell r="L83" t="str">
            <v>FDLUSA-CTO-490-2025</v>
          </cell>
          <cell r="X83">
            <v>900279352</v>
          </cell>
          <cell r="AI83">
            <v>515723916</v>
          </cell>
          <cell r="AZ83" t="str">
            <v>https://community.secop.gov.co/Public/Tendering/OpportunityDetail/Index?noticeUID=CO1.NTC.9216158&amp;isFromPublicArea=True&amp;isModal=true&amp;asPopupView=true</v>
          </cell>
          <cell r="BR83" t="str">
            <v>ELECCIONAR AL CONTRATISTA RESPONSABLE DE LA EJECUCIÓN DE ACCIONES COMPLEMENTARIAS DE PROMOCIÓN Y PREVENCIÓN EN SALUD MENTAL DIRIGIDAS A LA CIUDADANÍA DE LA LOCALIDAD DE USAQUÉN; DE CONFORMIDAD CON LO PREVISTO EN EL ANEXO TÉCNICO Y EN EL MARCO DEL PROYECTO DE INVERSIÓN 2660 USAQUÉN TERRITORIO SALUDABLE Y SIN BARRERAS</v>
          </cell>
        </row>
        <row r="84">
          <cell r="J84" t="str">
            <v>CO1.BDOS.9163318</v>
          </cell>
          <cell r="K84" t="str">
            <v>CO1.PCCNTR.8735099</v>
          </cell>
          <cell r="L84" t="str">
            <v>FDLUSA-CTO-492-2025</v>
          </cell>
          <cell r="X84" t="str">
            <v>No Definido</v>
          </cell>
          <cell r="AI84">
            <v>321231051</v>
          </cell>
          <cell r="AZ84" t="str">
            <v>https://community.secop.gov.co/Public/Tendering/OpportunityDetail/Index?noticeUID=CO1.NTC.9258082&amp;isFromPublicArea=True&amp;isModal=true&amp;asPopupView=true</v>
          </cell>
          <cell r="BR84" t="str">
            <v>REALIZAR LOS ESTUDIOS DE AMENAZA; VULNERABILIDAD Y RIESGOS ASOCIADOS A PROCESOS DE REMOCION EN MASA; ASI COMO LOS DISEÑOS DE SOLUCIONES ORIENTADAS A LA REDUCCION DE RIESGO EN LOS PUNTOS PRIORIZADOS DE LA LOCALIDAD DE USAQUEN</v>
          </cell>
        </row>
        <row r="85">
          <cell r="J85" t="str">
            <v>CO1.BDOS.9172829</v>
          </cell>
          <cell r="K85" t="str">
            <v>CO1.PCCNTR.8744272</v>
          </cell>
          <cell r="L85" t="str">
            <v>FDLUSA-CTO-493-2025</v>
          </cell>
          <cell r="X85" t="str">
            <v>No Definido</v>
          </cell>
          <cell r="AI85">
            <v>103613244</v>
          </cell>
          <cell r="AZ85" t="str">
            <v>https://community.secop.gov.co/Public/Tendering/OpportunityDetail/Index?noticeUID=CO1.NTC.9269169&amp;isFromPublicArea=True&amp;isModal=true&amp;asPopupView=true</v>
          </cell>
          <cell r="BR85" t="str">
            <v>INTERVENTORÍA TÉCNICA; ADMINISTRATIVA; FINANCIERA; JURÍDICA; AMBIENTAL Y SOCIAL AL CONTRATO RESULTANTE DEL PROCESO DE CONCURSO DE MÉRITOS ABIERTOS CUYO OBJETO ES: REALIZAR LOS ESTUDIOS DE AMENAZA; VULNERABILIDAD Y RIESGOS ASOCIADOS A PROCESOS DE REMOCION EN MASA; ASI COMO LOS DISEÑOS DE SOLUCIONES ORIENTADAS A LA REDUCCION DE RIESGO EN LOS PUNTOS PRIORIZADOS DE LA LOCALIDAD DE USAQUEN</v>
          </cell>
        </row>
        <row r="86">
          <cell r="J86" t="str">
            <v>CO1.BDOS.9134364</v>
          </cell>
          <cell r="K86" t="str">
            <v>CO1.PCCNTR.8730877</v>
          </cell>
          <cell r="L86" t="str">
            <v>FDLUSA-CTO-495-2025</v>
          </cell>
          <cell r="X86" t="str">
            <v>No Definido</v>
          </cell>
          <cell r="AI86">
            <v>129805978</v>
          </cell>
          <cell r="AZ86" t="str">
            <v>https://community.secop.gov.co/Public/Tendering/OpportunityDetail/Index?noticeUID=CO1.NTC.9226094&amp;isFromPublicArea=True&amp;isModal=true&amp;asPopupView=true</v>
          </cell>
          <cell r="BR86" t="str">
            <v>REALIZAR LA INTERVENTORÍA TÉCNICA; ADMINISTRATIVA; FINANCIERA; JURÍDICA; AMBIENTAL Y SOCIAL AL CONTRATO RESULTANTE DEL PROCESO DE CONCURSO DE MÉRITOS ABIERTO CUYO OBJETO ES: ELABORACIÓN DE ESTUDIOS Y DISEÑOS DE LA MALLA VIAL URBANA Y RURAL DE LA LOCALIDAD DE USAQUÉN</v>
          </cell>
        </row>
        <row r="87">
          <cell r="J87" t="str">
            <v>CO1.BDOS.9099779</v>
          </cell>
          <cell r="K87" t="str">
            <v>CO1.PCCNTR.8735016</v>
          </cell>
          <cell r="L87" t="str">
            <v>FDLUSA-CTO-496-2025</v>
          </cell>
          <cell r="X87">
            <v>800169622</v>
          </cell>
          <cell r="AI87">
            <v>301408000</v>
          </cell>
          <cell r="AZ87" t="str">
            <v>https://community.secop.gov.co/Public/Tendering/OpportunityDetail/Index?noticeUID=CO1.NTC.9200519&amp;isFromPublicArea=True&amp;isModal=true&amp;asPopupView=true</v>
          </cell>
          <cell r="BR87" t="str">
            <v>CONTRATAR LOS SERVICIOS LOGISTICOS Y EL SUMINISTRO PARA EL CUMPLIMIENTO DE LAS ACCIONES CONCERTADAS CON COMUNIDADES RAIZALES Y PUEBLOS INDIGENAS DE LA LOCALIDAD DE USAQUÉN; EN EL MARCO DEL PROYECTO DE INVERSIÓN No. 2592; DENOMINADO USAQUÉN CAMINA DE LA MANO CON LA POBLACIÓN ÉTNICA; DEL PLAN DE DESARROLLO LOCAL USAQUÉN CAMINA SEGURA 2025-2028.</v>
          </cell>
        </row>
        <row r="88">
          <cell r="J88" t="str">
            <v>CO1.BDOS.9187014</v>
          </cell>
          <cell r="K88" t="str">
            <v>CO1.PCCNTR.8734757</v>
          </cell>
          <cell r="L88" t="str">
            <v>FDLUSA-CTO-497-2025</v>
          </cell>
          <cell r="X88">
            <v>900835743</v>
          </cell>
          <cell r="AI88">
            <v>58963429</v>
          </cell>
          <cell r="AZ88" t="str">
            <v>https://community.secop.gov.co/Public/Tendering/OpportunityDetail/Index?noticeUID=CO1.NTC.9269043&amp;isFromPublicArea=True&amp;isModal=true&amp;asPopupView=true</v>
          </cell>
          <cell r="BR88" t="str">
            <v>SUMINISTRAR CHAQUETAS IMPERMEABLES INSTITUCIONALES Y BUZOS PARA EL PERSONAL OPERATIVO DE LA ALCALDÍA LOCAL DE USAQUÉNAQUÉN</v>
          </cell>
        </row>
        <row r="89">
          <cell r="J89" t="str">
            <v>CO1.BDOS.9194741</v>
          </cell>
          <cell r="K89" t="str">
            <v>CO1.PCCNTR.8735210</v>
          </cell>
          <cell r="L89" t="str">
            <v>FDLUSA-CTO-498-2025</v>
          </cell>
          <cell r="X89">
            <v>900034347</v>
          </cell>
          <cell r="AI89">
            <v>401422224</v>
          </cell>
          <cell r="AZ89" t="str">
            <v>https://community.secop.gov.co/Public/Tendering/OpportunityDetail/Index?noticeUID=CO1.NTC.9275106&amp;isFromPublicArea=True&amp;isModal=true&amp;asPopupView=true</v>
          </cell>
          <cell r="BR89" t="str">
            <v>CONTRATAR LA ADQUISICIÓN E INSTALACIÓN DE 32 KITS DE VIGILANCIA PARA LA DOTACIÓN DE LAS ZONAS SEGURAS DE LA LOCALIDAD DE USAQUÉN; CONFORME AL MODELO DE AUTOPROTECCIÓN VECINAL DE LA SECRETARÍA DISTRITAL DE SEGURIDAD; CONVIVENCIA Y JUSTICIA; EN EL MARCO DEL PROYECTO 2559 PROMOCIÓN DE LA SEGURIDAD; CONVIVENCIA; RESPETO;
DIÁLOGO SOCIAL Y CULTURA CIUDADANA EN USAQUÉN</v>
          </cell>
        </row>
        <row r="90">
          <cell r="J90" t="str">
            <v>CO1.BDOS.9186331</v>
          </cell>
          <cell r="K90" t="str">
            <v>CO1.PCCNTR.8746821</v>
          </cell>
          <cell r="L90" t="str">
            <v>FDLUSA-CTO-502-2025</v>
          </cell>
          <cell r="X90" t="str">
            <v>No Definido</v>
          </cell>
          <cell r="AI90">
            <v>96498787</v>
          </cell>
          <cell r="AZ90" t="str">
            <v>https://community.secop.gov.co/Public/Tendering/OpportunityDetail/Index?noticeUID=CO1.NTC.9274742&amp;isFromPublicArea=True&amp;isModal=true&amp;asPopupView=true</v>
          </cell>
          <cell r="BR90" t="str">
            <v>CONTRATAR UNA ESCUELA DE ENSEÑANZA AUTOMOVILÍSTICA HABILITADA POR EL
MINISTERIO DE TRANSPORTE PARA PRESTAR EL SERVICIO DE FORMACIÓN TEÓRICA
Y PRÁCTICA EN CONDUCCIÓN DE AUTOMOTORES DE CATEGORÍA C1 Y C2 Y
ACOMPAÑAR EL PROCESO DE EXPEDICIÓN DE LICENCIAS A MUJERES CUIDADORAS
DE LA LOCALIDAD DE USAQUÉN; EN EL MARCO DEL PROYECTO 2630 USAQUÉN
CUIDADORA; AUTÓNOMA Y PREVISORA DE VIOLENCIAS EN EL CONTEXTO
FAMILIAR</v>
          </cell>
        </row>
        <row r="91">
          <cell r="J91" t="str">
            <v>CO1.BDOS.9183342</v>
          </cell>
          <cell r="K91" t="str">
            <v>CO1.PCCNTR.8747549</v>
          </cell>
          <cell r="L91" t="str">
            <v>FDLUSA-CTO-503-2025</v>
          </cell>
          <cell r="X91">
            <v>830005066</v>
          </cell>
          <cell r="AI91">
            <v>373434466</v>
          </cell>
          <cell r="AZ91" t="str">
            <v>https://community.secop.gov.co/Public/Tendering/OpportunityDetail/Index?noticeUID=CO1.NTC.9282667&amp;isFromPublicArea=True&amp;isModal=true&amp;asPopupView=true</v>
          </cell>
          <cell r="BR91" t="str">
            <v>CONTRATAR LA ADQUISICIÓN DE ELEMENTOS DE SONIDO Y TECNOLOGÍA; DE ACUERDO CON LAS ESPECIFICACIONES TÉCNICAS ESTABLECIDAS; PARA LA DO-TACIÓN DE LA CASA DE LA CULTURA EL CODITO; UBICADA EN LA LOCALIDAD DE USAQUÉN.</v>
          </cell>
        </row>
        <row r="92">
          <cell r="J92" t="str">
            <v>CO1.BDOS.9048883</v>
          </cell>
          <cell r="K92" t="str">
            <v>CO1.PCCNTR.8739927</v>
          </cell>
          <cell r="L92" t="str">
            <v>FDLUSA-CTO-504-2025</v>
          </cell>
          <cell r="X92" t="str">
            <v>No Definido</v>
          </cell>
          <cell r="AI92">
            <v>1000000000</v>
          </cell>
          <cell r="AZ92" t="str">
            <v>https://community.secop.gov.co/Public/Tendering/OpportunityDetail/Index?noticeUID=CO1.NTC.9189543&amp;isFromPublicArea=True&amp;isModal=true&amp;asPopupView=true</v>
          </cell>
          <cell r="BR92" t="str">
            <v>CONTRATAR A PRECIOS UNITARIOS FIJOS EL DIAGNÓSTICO Y LAS OBRAS DE MEJORAMIENTO Y/O ADECUACIÓN DE LAS VIVIENDAS RURALES SELECCIONADAS POR LA ENTIDAD EN LA LOCALIDAD DE USAQUÉN</v>
          </cell>
        </row>
        <row r="93">
          <cell r="J93" t="str">
            <v>CO1.BDOS.9294947</v>
          </cell>
          <cell r="K93" t="str">
            <v>CO1.PCCNTR.8746530</v>
          </cell>
          <cell r="L93" t="str">
            <v>FDLUSA-CTO-506-2025</v>
          </cell>
          <cell r="X93">
            <v>901864566</v>
          </cell>
          <cell r="AI93">
            <v>8942255</v>
          </cell>
          <cell r="AZ93" t="str">
            <v>https://community.secop.gov.co/Public/Tendering/OpportunityDetail/Index?noticeUID=CO1.NTC.9323480&amp;isFromPublicArea=True&amp;isModal=true&amp;asPopupView=true</v>
          </cell>
          <cell r="BR93" t="str">
            <v>ADQUISICIÓN DE ARTÍCULOS DE DOTACIÓN PARA LA CASA DE JUSTICIA DE LA LOCALIDAD DE USAQUÉN EN EL MARCO DEL PROYECTO 2602 FORTALECIENDO LAS CAPACIDADES Y LA TECNOLOGÍA PARA LA SEGURIDAD DE USAQUÉN</v>
          </cell>
        </row>
        <row r="94">
          <cell r="J94" t="str">
            <v>CO1.BDOS.9013670</v>
          </cell>
          <cell r="K94" t="str">
            <v>CO1.PCCNTR.8588726</v>
          </cell>
          <cell r="L94" t="str">
            <v>FDLUSA-CV-442-2025</v>
          </cell>
          <cell r="X94">
            <v>900866788</v>
          </cell>
          <cell r="AI94">
            <v>7878600</v>
          </cell>
          <cell r="AZ94" t="str">
            <v>https://community.secop.gov.co/Public/Tendering/OpportunityDetail/Index?noticeUID=CO1.NTC.9041401&amp;isFromPublicArea=True&amp;isModal=true&amp;asPopupView=true</v>
          </cell>
          <cell r="BR94" t="str">
            <v>DQUIRIR CONDECORACIONES OFICIALES DESTINADAS AL PERSONAL UNIFORMADO DE LA ESTACIÓN DE POLICÍA DE USAQUÉN POR SU SERVICIO CON EFICACIA; EMPATÍA Y PROFESIONALISMO; REFORZANDO LA CONFIANZA CIUDADANA EN LA INSTITUCIONALIDAD; INDISPENSABLE PARA UNA COLABORACIÓN ARMÓNICA Y EFECTIVA ENTRE AUTORIDADES Y HABITANTES</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williamcluque@gmail.com" TargetMode="External"/><Relationship Id="rId21" Type="http://schemas.openxmlformats.org/officeDocument/2006/relationships/hyperlink" Target="mailto:valentinaarizaflechas1@gmail.com" TargetMode="External"/><Relationship Id="rId42" Type="http://schemas.openxmlformats.org/officeDocument/2006/relationships/hyperlink" Target="mailto:mafersasimportadora@gmail.com" TargetMode="External"/><Relationship Id="rId63" Type="http://schemas.openxmlformats.org/officeDocument/2006/relationships/hyperlink" Target="mailto:RUIZ.DAYANA1728@GMAIL.COM" TargetMode="External"/><Relationship Id="rId84" Type="http://schemas.openxmlformats.org/officeDocument/2006/relationships/hyperlink" Target="mailto:tati_1318@hotmail.com" TargetMode="External"/><Relationship Id="rId138" Type="http://schemas.openxmlformats.org/officeDocument/2006/relationships/hyperlink" Target="mailto:JACVERBENAL@GMAIL.COM" TargetMode="External"/><Relationship Id="rId107" Type="http://schemas.openxmlformats.org/officeDocument/2006/relationships/hyperlink" Target="mailto:juanpablo.munoz@ingeplan.co" TargetMode="External"/><Relationship Id="rId11" Type="http://schemas.openxmlformats.org/officeDocument/2006/relationships/hyperlink" Target="https://community.secop.gov.co/Public/Tendering/OpportunityDetail/Index?noticeUID=CO1.NTC.7351545&amp;isFromPublicArea=True&amp;isModal=true&amp;asPopupView=true" TargetMode="External"/><Relationship Id="rId32" Type="http://schemas.openxmlformats.org/officeDocument/2006/relationships/hyperlink" Target="mailto:Aleja0103s@gmail.com" TargetMode="External"/><Relationship Id="rId53" Type="http://schemas.openxmlformats.org/officeDocument/2006/relationships/hyperlink" Target="mailto:johanatenjo@hotmail.com" TargetMode="External"/><Relationship Id="rId74" Type="http://schemas.openxmlformats.org/officeDocument/2006/relationships/hyperlink" Target="mailto:toyocarsltda@gmail.com" TargetMode="External"/><Relationship Id="rId128" Type="http://schemas.openxmlformats.org/officeDocument/2006/relationships/hyperlink" Target="mailto:epia@hotmail.com" TargetMode="External"/><Relationship Id="rId5" Type="http://schemas.openxmlformats.org/officeDocument/2006/relationships/hyperlink" Target="https://community.secop.gov.co/Public/Tendering/OpportunityDetail/Index?noticeUID=CO1.NTC.7883599&amp;isFromPublicArea=True&amp;isModal=False" TargetMode="External"/><Relationship Id="rId90" Type="http://schemas.openxmlformats.org/officeDocument/2006/relationships/hyperlink" Target="mailto:Carolinaoliveros1002@gmail.com" TargetMode="External"/><Relationship Id="rId95" Type="http://schemas.openxmlformats.org/officeDocument/2006/relationships/hyperlink" Target="mailto:comercial.admiconport@gmail.com" TargetMode="External"/><Relationship Id="rId22" Type="http://schemas.openxmlformats.org/officeDocument/2006/relationships/hyperlink" Target="mailto:d.ramirez27@uniandes.edu.co" TargetMode="External"/><Relationship Id="rId27" Type="http://schemas.openxmlformats.org/officeDocument/2006/relationships/hyperlink" Target="mailto:jwabril@gmail.com" TargetMode="External"/><Relationship Id="rId43" Type="http://schemas.openxmlformats.org/officeDocument/2006/relationships/hyperlink" Target="mailto:solicitudescontratacion@icetex.gov.co" TargetMode="External"/><Relationship Id="rId48" Type="http://schemas.openxmlformats.org/officeDocument/2006/relationships/hyperlink" Target="mailto:diegonicholls@gmail.com" TargetMode="External"/><Relationship Id="rId64" Type="http://schemas.openxmlformats.org/officeDocument/2006/relationships/hyperlink" Target="mailto:delgadotjonathan@hotmail.com" TargetMode="External"/><Relationship Id="rId69" Type="http://schemas.openxmlformats.org/officeDocument/2006/relationships/hyperlink" Target="mailto:diego.forero077@educacionbogota.edu.co" TargetMode="External"/><Relationship Id="rId113" Type="http://schemas.openxmlformats.org/officeDocument/2006/relationships/hyperlink" Target="mailto:ing.leonardo.chavez.g@gmail.com" TargetMode="External"/><Relationship Id="rId118" Type="http://schemas.openxmlformats.org/officeDocument/2006/relationships/hyperlink" Target="mailto:abbymaster08@gmail.com" TargetMode="External"/><Relationship Id="rId134" Type="http://schemas.openxmlformats.org/officeDocument/2006/relationships/hyperlink" Target="mailto:jacsantacecilia163@gmail.com" TargetMode="External"/><Relationship Id="rId139" Type="http://schemas.openxmlformats.org/officeDocument/2006/relationships/hyperlink" Target="mailto:jaccioncedritos@gmail.com" TargetMode="External"/><Relationship Id="rId80" Type="http://schemas.openxmlformats.org/officeDocument/2006/relationships/hyperlink" Target="mailto:pricaurteg@hotmail.com" TargetMode="External"/><Relationship Id="rId85" Type="http://schemas.openxmlformats.org/officeDocument/2006/relationships/hyperlink" Target="mailto:contabilidad.gremcoin@gmail.com" TargetMode="External"/><Relationship Id="rId12" Type="http://schemas.openxmlformats.org/officeDocument/2006/relationships/hyperlink" Target="https://community.secop.gov.co/Public/Tendering/OpportunityDetail/Index?noticeUID=CO1.NTC.7816992&amp;isFromPublicArea=True&amp;isModal=true&amp;asPopupView=true" TargetMode="External"/><Relationship Id="rId17" Type="http://schemas.openxmlformats.org/officeDocument/2006/relationships/hyperlink" Target="https://community.secop.gov.co/Public/Tendering/ContractNoticeManagement/Index?currentLanguage=es-CO&amp;Page=login&amp;Country=CO&amp;SkinName=CCE" TargetMode="External"/><Relationship Id="rId33" Type="http://schemas.openxmlformats.org/officeDocument/2006/relationships/hyperlink" Target="mailto:esthefanycasilla@gmail.com" TargetMode="External"/><Relationship Id="rId38" Type="http://schemas.openxmlformats.org/officeDocument/2006/relationships/hyperlink" Target="mailto:neolas182@gmail.com" TargetMode="External"/><Relationship Id="rId59" Type="http://schemas.openxmlformats.org/officeDocument/2006/relationships/hyperlink" Target="mailto:david.olarte@colombianadetelefonos.com" TargetMode="External"/><Relationship Id="rId103" Type="http://schemas.openxmlformats.org/officeDocument/2006/relationships/hyperlink" Target="mailto:puertasdelarte2@yahoo.com" TargetMode="External"/><Relationship Id="rId108" Type="http://schemas.openxmlformats.org/officeDocument/2006/relationships/hyperlink" Target="mailto:diegoandresc612@gmail.com" TargetMode="External"/><Relationship Id="rId124" Type="http://schemas.openxmlformats.org/officeDocument/2006/relationships/hyperlink" Target="mailto:admon@colservico.com.co" TargetMode="External"/><Relationship Id="rId129" Type="http://schemas.openxmlformats.org/officeDocument/2006/relationships/hyperlink" Target="mailto:formarchivos10@hotmail.com" TargetMode="External"/><Relationship Id="rId54" Type="http://schemas.openxmlformats.org/officeDocument/2006/relationships/hyperlink" Target="mailto:maria1998septiembre@gmail.com" TargetMode="External"/><Relationship Id="rId70" Type="http://schemas.openxmlformats.org/officeDocument/2006/relationships/hyperlink" Target="mailto:angelar@idipron.gov.co" TargetMode="External"/><Relationship Id="rId75" Type="http://schemas.openxmlformats.org/officeDocument/2006/relationships/hyperlink" Target="mailto:contratos@umv.gov.co" TargetMode="External"/><Relationship Id="rId91" Type="http://schemas.openxmlformats.org/officeDocument/2006/relationships/hyperlink" Target="mailto:tathis0309@gmail.com" TargetMode="External"/><Relationship Id="rId96" Type="http://schemas.openxmlformats.org/officeDocument/2006/relationships/hyperlink" Target="mailto:Maycoll0722@gmail.com" TargetMode="External"/><Relationship Id="rId140" Type="http://schemas.openxmlformats.org/officeDocument/2006/relationships/hyperlink" Target="mailto:wilmeralexandermartin@gmail.com" TargetMode="External"/><Relationship Id="rId145" Type="http://schemas.openxmlformats.org/officeDocument/2006/relationships/printerSettings" Target="../printerSettings/printerSettings1.bin"/><Relationship Id="rId1" Type="http://schemas.openxmlformats.org/officeDocument/2006/relationships/hyperlink" Target="https://community.secop.gov.co/Public/Tendering/OpportunityDetail/Index?noticeUID=CO1.NTC.7533862&amp;isFromPublicArea=True&amp;isModal=true&amp;asPopupView=true" TargetMode="External"/><Relationship Id="rId6" Type="http://schemas.openxmlformats.org/officeDocument/2006/relationships/hyperlink" Target="https://community.secop.gov.co/Public/Tendering/OpportunityDetail/Index?noticeUID=CO1.NTC.7844622&amp;isFromPublicArea=True&amp;isModal=true&amp;asPopupView=true" TargetMode="External"/><Relationship Id="rId23" Type="http://schemas.openxmlformats.org/officeDocument/2006/relationships/hyperlink" Target="mailto:aurapato77@gmail.com" TargetMode="External"/><Relationship Id="rId28" Type="http://schemas.openxmlformats.org/officeDocument/2006/relationships/hyperlink" Target="mailto:marcelaisasar@gmail.com" TargetMode="External"/><Relationship Id="rId49" Type="http://schemas.openxmlformats.org/officeDocument/2006/relationships/hyperlink" Target="mailto:alexxjoss@gmail.com" TargetMode="External"/><Relationship Id="rId114" Type="http://schemas.openxmlformats.org/officeDocument/2006/relationships/hyperlink" Target="mailto:guiselpaternostro@gmail.com" TargetMode="External"/><Relationship Id="rId119" Type="http://schemas.openxmlformats.org/officeDocument/2006/relationships/hyperlink" Target="mailto:Jennyf03@gmail.com" TargetMode="External"/><Relationship Id="rId44" Type="http://schemas.openxmlformats.org/officeDocument/2006/relationships/hyperlink" Target="mailto:sonia.camelo@propais.org.co" TargetMode="External"/><Relationship Id="rId60" Type="http://schemas.openxmlformats.org/officeDocument/2006/relationships/hyperlink" Target="mailto:contratacion@unal.edu.co" TargetMode="External"/><Relationship Id="rId65" Type="http://schemas.openxmlformats.org/officeDocument/2006/relationships/hyperlink" Target="mailto:yiseth.torres56@gmail.com" TargetMode="External"/><Relationship Id="rId81" Type="http://schemas.openxmlformats.org/officeDocument/2006/relationships/hyperlink" Target="mailto:agonzalez@sioltda.com" TargetMode="External"/><Relationship Id="rId86" Type="http://schemas.openxmlformats.org/officeDocument/2006/relationships/hyperlink" Target="mailto:miguel.villamizar@axacolpatria.co" TargetMode="External"/><Relationship Id="rId130" Type="http://schemas.openxmlformats.org/officeDocument/2006/relationships/hyperlink" Target="mailto:construccioneshht@gmail.com" TargetMode="External"/><Relationship Id="rId135" Type="http://schemas.openxmlformats.org/officeDocument/2006/relationships/hyperlink" Target="mailto:usaquenasojuntas@gmail.com" TargetMode="External"/><Relationship Id="rId13" Type="http://schemas.openxmlformats.org/officeDocument/2006/relationships/hyperlink" Target="https://community.secop.gov.co/Public/Tendering/OpportunityDetail/Index?noticeUID=CO1.NTC.7606770&amp;isFromPublicArea=True&amp;isModal=False" TargetMode="External"/><Relationship Id="rId18" Type="http://schemas.openxmlformats.org/officeDocument/2006/relationships/hyperlink" Target="https://community.secop.gov.co/Public/Tendering/OpportunityDetail/Index?noticeUID=CO1.NTC.8087091&amp;isFromPublicArea=True&amp;isModal=true&amp;asPopupView=true" TargetMode="External"/><Relationship Id="rId39" Type="http://schemas.openxmlformats.org/officeDocument/2006/relationships/hyperlink" Target="mailto:evelinninosalazar0@gmail.com" TargetMode="External"/><Relationship Id="rId109" Type="http://schemas.openxmlformats.org/officeDocument/2006/relationships/hyperlink" Target="mailto:killagrafica@gmail.com" TargetMode="External"/><Relationship Id="rId34" Type="http://schemas.openxmlformats.org/officeDocument/2006/relationships/hyperlink" Target="mailto:ZAIRISMENDOZA21@HOTMAIL.COM" TargetMode="External"/><Relationship Id="rId50" Type="http://schemas.openxmlformats.org/officeDocument/2006/relationships/hyperlink" Target="mailto:Carolinaoliveros1002@gmail.com" TargetMode="External"/><Relationship Id="rId55" Type="http://schemas.openxmlformats.org/officeDocument/2006/relationships/hyperlink" Target="mailto:kolorflash@gmail.com" TargetMode="External"/><Relationship Id="rId76" Type="http://schemas.openxmlformats.org/officeDocument/2006/relationships/hyperlink" Target="mailto:diefre611@hotmail.com" TargetMode="External"/><Relationship Id="rId97" Type="http://schemas.openxmlformats.org/officeDocument/2006/relationships/hyperlink" Target="https://community.secop.gov.co/Public/Tendering/OpportunityDetail/Index?noticeUID=CO1.NTC.8168908&amp;isFromPublicArea=True&amp;isModal=true&amp;asPopupView=true" TargetMode="External"/><Relationship Id="rId104" Type="http://schemas.openxmlformats.org/officeDocument/2006/relationships/hyperlink" Target="https://community.secop.gov.co/Public/Tendering/OpportunityDetail/Index?noticeUID=CO1.NTC.8927659&amp;isFromPublicArea=True&amp;isModal=true&amp;asPopupView=true" TargetMode="External"/><Relationship Id="rId120" Type="http://schemas.openxmlformats.org/officeDocument/2006/relationships/hyperlink" Target="mailto:alejo-t89@hotmail.com" TargetMode="External"/><Relationship Id="rId125" Type="http://schemas.openxmlformats.org/officeDocument/2006/relationships/hyperlink" Target="mailto:alvaro.jaimes@aguasdebogota.com.co" TargetMode="External"/><Relationship Id="rId141" Type="http://schemas.openxmlformats.org/officeDocument/2006/relationships/hyperlink" Target="mailto:jacsecoptibabita@gmail.com" TargetMode="External"/><Relationship Id="rId7" Type="http://schemas.openxmlformats.org/officeDocument/2006/relationships/hyperlink" Target="https://community.secop.gov.co/Public/Tendering/OpportunityDetail/Index?noticeUID=CO1.NTC.7443720&amp;isFromPublicArea=True&amp;isModal=true&amp;asPopupView=true" TargetMode="External"/><Relationship Id="rId71" Type="http://schemas.openxmlformats.org/officeDocument/2006/relationships/hyperlink" Target="mailto:julian-andres0911@hotmail.com" TargetMode="External"/><Relationship Id="rId92" Type="http://schemas.openxmlformats.org/officeDocument/2006/relationships/hyperlink" Target="mailto:andresangelco@yahoo.com" TargetMode="External"/><Relationship Id="rId2" Type="http://schemas.openxmlformats.org/officeDocument/2006/relationships/hyperlink" Target="https://community.secop.gov.co/Public/Tendering/OpportunityDetail/Index?noticeUID=CO1.NTC.7643756&amp;isFromPublicArea=True&amp;isModal=true&amp;asPopupView=true" TargetMode="External"/><Relationship Id="rId29" Type="http://schemas.openxmlformats.org/officeDocument/2006/relationships/hyperlink" Target="mailto:psicologohernanv@gmail.com" TargetMode="External"/><Relationship Id="rId24" Type="http://schemas.openxmlformats.org/officeDocument/2006/relationships/hyperlink" Target="mailto:mariavictoriamontoya8@gmail.com" TargetMode="External"/><Relationship Id="rId40" Type="http://schemas.openxmlformats.org/officeDocument/2006/relationships/hyperlink" Target="mailto:angelpardo2010@hotmail.com" TargetMode="External"/><Relationship Id="rId45" Type="http://schemas.openxmlformats.org/officeDocument/2006/relationships/hyperlink" Target="mailto:extintoresfirextsas@yahoo.com" TargetMode="External"/><Relationship Id="rId66" Type="http://schemas.openxmlformats.org/officeDocument/2006/relationships/hyperlink" Target="mailto:silviaquintero23@hotmail.com" TargetMode="External"/><Relationship Id="rId87" Type="http://schemas.openxmlformats.org/officeDocument/2006/relationships/hyperlink" Target="mailto:corporaciondigerati@gmail.com" TargetMode="External"/><Relationship Id="rId110" Type="http://schemas.openxmlformats.org/officeDocument/2006/relationships/hyperlink" Target="mailto:Monica.cruz@gobiernobogota.gov.co" TargetMode="External"/><Relationship Id="rId115" Type="http://schemas.openxmlformats.org/officeDocument/2006/relationships/hyperlink" Target="mailto:jhoanamunoz290@gmail.com" TargetMode="External"/><Relationship Id="rId131" Type="http://schemas.openxmlformats.org/officeDocument/2006/relationships/hyperlink" Target="mailto:contratacion.adquisiciones@unimilitar.edu.co" TargetMode="External"/><Relationship Id="rId136" Type="http://schemas.openxmlformats.org/officeDocument/2006/relationships/hyperlink" Target="mailto:VILLANIDIA2022@GMAIL.COM" TargetMode="External"/><Relationship Id="rId61" Type="http://schemas.openxmlformats.org/officeDocument/2006/relationships/hyperlink" Target="https://community.secop.gov.co/Public/Tendering/OpportunityDetail/Index?noticeUID=CO1.NTC.7913978&amp;isFromPublicArea=True&amp;isModal=true&amp;asPopupView=true" TargetMode="External"/><Relationship Id="rId82" Type="http://schemas.openxmlformats.org/officeDocument/2006/relationships/hyperlink" Target="mailto:phbetososalinares@gmail.com" TargetMode="External"/><Relationship Id="rId19" Type="http://schemas.openxmlformats.org/officeDocument/2006/relationships/hyperlink" Target="https://community.secop.gov.co/Public/Tendering/OpportunityDetail/Index?noticeUID=CO1.NTC.8152217&amp;isFromPublicArea=True&amp;isModal=true&amp;asPopupView=true" TargetMode="External"/><Relationship Id="rId14" Type="http://schemas.openxmlformats.org/officeDocument/2006/relationships/hyperlink" Target="https://community.secop.gov.co/Public/Tendering/OpportunityDetail/Index?noticeUID=CO1.NTC.8014617&amp;isFromPublicArea=True&amp;isModal=False" TargetMode="External"/><Relationship Id="rId30" Type="http://schemas.openxmlformats.org/officeDocument/2006/relationships/hyperlink" Target="mailto:Olgalmora10@hotmail.com" TargetMode="External"/><Relationship Id="rId35" Type="http://schemas.openxmlformats.org/officeDocument/2006/relationships/hyperlink" Target="mailto:neolas182@gmail.com" TargetMode="External"/><Relationship Id="rId56" Type="http://schemas.openxmlformats.org/officeDocument/2006/relationships/hyperlink" Target="mailto:ing.felipe.caceres@gmail.com" TargetMode="External"/><Relationship Id="rId77" Type="http://schemas.openxmlformats.org/officeDocument/2006/relationships/hyperlink" Target="mailto:luisniviapinzon@hotmail.com" TargetMode="External"/><Relationship Id="rId100" Type="http://schemas.openxmlformats.org/officeDocument/2006/relationships/hyperlink" Target="mailto:ginamarcelabp88@gmail.com" TargetMode="External"/><Relationship Id="rId105" Type="http://schemas.openxmlformats.org/officeDocument/2006/relationships/hyperlink" Target="mailto:contratacion@unal.edu.co" TargetMode="External"/><Relationship Id="rId126" Type="http://schemas.openxmlformats.org/officeDocument/2006/relationships/hyperlink" Target="mailto:ecodisesas@gmail.com" TargetMode="External"/><Relationship Id="rId8" Type="http://schemas.openxmlformats.org/officeDocument/2006/relationships/hyperlink" Target="https://community.secop.gov.co/Public/Tendering/OpportunityDetail/Index?noticeUID=CO1.NTC.7380401&amp;isFromPublicArea=True&amp;isModal=true&amp;asPopupView=true" TargetMode="External"/><Relationship Id="rId51" Type="http://schemas.openxmlformats.org/officeDocument/2006/relationships/hyperlink" Target="mailto:dsyuri1028@hotmail.com" TargetMode="External"/><Relationship Id="rId72" Type="http://schemas.openxmlformats.org/officeDocument/2006/relationships/hyperlink" Target="mailto:CARLOSMARIO23WN@GMAIL.COM" TargetMode="External"/><Relationship Id="rId93" Type="http://schemas.openxmlformats.org/officeDocument/2006/relationships/hyperlink" Target="mailto:valebeltran22@gmail.com" TargetMode="External"/><Relationship Id="rId98" Type="http://schemas.openxmlformats.org/officeDocument/2006/relationships/hyperlink" Target="mailto:jhonatanfitness36@gmailcom" TargetMode="External"/><Relationship Id="rId121" Type="http://schemas.openxmlformats.org/officeDocument/2006/relationships/hyperlink" Target="mailto:aswik99@gmail.com" TargetMode="External"/><Relationship Id="rId142" Type="http://schemas.openxmlformats.org/officeDocument/2006/relationships/hyperlink" Target="mailto:agenciaaltermedia@gmail.com" TargetMode="External"/><Relationship Id="rId3" Type="http://schemas.openxmlformats.org/officeDocument/2006/relationships/hyperlink" Target="https://community.secop.gov.co/Public/Tendering/OpportunityDetail/Index?noticeUID=CO1.NTC.7715404&amp;isFromPublicArea=True&amp;isModal=true&amp;asPopupView=true" TargetMode="External"/><Relationship Id="rId25" Type="http://schemas.openxmlformats.org/officeDocument/2006/relationships/hyperlink" Target="mailto:lida.prieto@gmail.com" TargetMode="External"/><Relationship Id="rId46" Type="http://schemas.openxmlformats.org/officeDocument/2006/relationships/hyperlink" Target="mailto:elece.2597@gmail.com" TargetMode="External"/><Relationship Id="rId67" Type="http://schemas.openxmlformats.org/officeDocument/2006/relationships/hyperlink" Target="mailto:lina.rodriguezarango@gmail.com" TargetMode="External"/><Relationship Id="rId116" Type="http://schemas.openxmlformats.org/officeDocument/2006/relationships/hyperlink" Target="mailto:jennygacharna@hotmail.com" TargetMode="External"/><Relationship Id="rId137" Type="http://schemas.openxmlformats.org/officeDocument/2006/relationships/hyperlink" Target="mailto:mesatecnicamiradordelnorte@gmail.com" TargetMode="External"/><Relationship Id="rId20" Type="http://schemas.openxmlformats.org/officeDocument/2006/relationships/hyperlink" Target="mailto:argegonza@yahoo.com" TargetMode="External"/><Relationship Id="rId41" Type="http://schemas.openxmlformats.org/officeDocument/2006/relationships/hyperlink" Target="mailto:tempoefectivasas@gmail.com" TargetMode="External"/><Relationship Id="rId62" Type="http://schemas.openxmlformats.org/officeDocument/2006/relationships/hyperlink" Target="mailto:isabelajunca@gmail.com" TargetMode="External"/><Relationship Id="rId83" Type="http://schemas.openxmlformats.org/officeDocument/2006/relationships/hyperlink" Target="mailto:ginnaramirez16@gmail.com" TargetMode="External"/><Relationship Id="rId88" Type="http://schemas.openxmlformats.org/officeDocument/2006/relationships/hyperlink" Target="mailto:info@mta.net.co" TargetMode="External"/><Relationship Id="rId111" Type="http://schemas.openxmlformats.org/officeDocument/2006/relationships/hyperlink" Target="mailto:davezappa@hotmail.es" TargetMode="External"/><Relationship Id="rId132" Type="http://schemas.openxmlformats.org/officeDocument/2006/relationships/hyperlink" Target="mailto:secretariageneral@fodesep.gov.co" TargetMode="External"/><Relationship Id="rId15" Type="http://schemas.openxmlformats.org/officeDocument/2006/relationships/hyperlink" Target="https://community.secop.gov.co/Public/Tendering/OpportunityDetail/Index?noticeUID=CO1.NTC.8036907&amp;isFromPublicArea=True&amp;isModal=False" TargetMode="External"/><Relationship Id="rId36" Type="http://schemas.openxmlformats.org/officeDocument/2006/relationships/hyperlink" Target="mailto:nohemymartinezdaza@gmail.com" TargetMode="External"/><Relationship Id="rId57" Type="http://schemas.openxmlformats.org/officeDocument/2006/relationships/hyperlink" Target="mailto:borisbermeo12@gmail.com" TargetMode="External"/><Relationship Id="rId106" Type="http://schemas.openxmlformats.org/officeDocument/2006/relationships/hyperlink" Target="mailto:grupoemmultiservis@gmail.com" TargetMode="External"/><Relationship Id="rId127" Type="http://schemas.openxmlformats.org/officeDocument/2006/relationships/hyperlink" Target="mailto:contabilidad@gecamacho.co" TargetMode="External"/><Relationship Id="rId10" Type="http://schemas.openxmlformats.org/officeDocument/2006/relationships/hyperlink" Target="https://community.secop.gov.co/Public/Tendering/OpportunityDetail/Index?noticeUID=CO1.NTC.7535405&amp;isFromPublicArea=True&amp;isModal=true&amp;asPopupView=true" TargetMode="External"/><Relationship Id="rId31" Type="http://schemas.openxmlformats.org/officeDocument/2006/relationships/hyperlink" Target="mailto:sandravelasquez22@hotmail.com" TargetMode="External"/><Relationship Id="rId52" Type="http://schemas.openxmlformats.org/officeDocument/2006/relationships/hyperlink" Target="mailto:david.durango1@icloud.com" TargetMode="External"/><Relationship Id="rId73" Type="http://schemas.openxmlformats.org/officeDocument/2006/relationships/hyperlink" Target="mailto:presidencia@successlogistica.com" TargetMode="External"/><Relationship Id="rId78" Type="http://schemas.openxmlformats.org/officeDocument/2006/relationships/hyperlink" Target="mailto:nieblazoom@gmail.com" TargetMode="External"/><Relationship Id="rId94" Type="http://schemas.openxmlformats.org/officeDocument/2006/relationships/hyperlink" Target="mailto:julian_escobar_85@hotmail.com" TargetMode="External"/><Relationship Id="rId99" Type="http://schemas.openxmlformats.org/officeDocument/2006/relationships/hyperlink" Target="mailto:irdgabogado@outlook.es" TargetMode="External"/><Relationship Id="rId101" Type="http://schemas.openxmlformats.org/officeDocument/2006/relationships/hyperlink" Target="mailto:Wapb_soccer@hotmail.com" TargetMode="External"/><Relationship Id="rId122" Type="http://schemas.openxmlformats.org/officeDocument/2006/relationships/hyperlink" Target="mailto:infraestructuracolombianasas@hotmail.com" TargetMode="External"/><Relationship Id="rId143" Type="http://schemas.openxmlformats.org/officeDocument/2006/relationships/hyperlink" Target="mailto:districomercial500@gmail.com" TargetMode="External"/><Relationship Id="rId4" Type="http://schemas.openxmlformats.org/officeDocument/2006/relationships/hyperlink" Target="https://community.secop.gov.co/Public/Tendering/OpportunityDetail/Index?noticeUID=CO1.NTC.7731165&amp;isFromPublicArea=True&amp;isModal=true&amp;asPopupView=true" TargetMode="External"/><Relationship Id="rId9" Type="http://schemas.openxmlformats.org/officeDocument/2006/relationships/hyperlink" Target="https://community.secop.gov.co/Public/Tendering/OpportunityDetail/Index?noticeUID=CO1.NTC.7522468&amp;isFromPublicArea=True&amp;isModal=true&amp;asPopupView=true" TargetMode="External"/><Relationship Id="rId26" Type="http://schemas.openxmlformats.org/officeDocument/2006/relationships/hyperlink" Target="mailto:sanabriaadey@hotmail.com" TargetMode="External"/><Relationship Id="rId47" Type="http://schemas.openxmlformats.org/officeDocument/2006/relationships/hyperlink" Target="mailto:dcontreras1972@gmail.com" TargetMode="External"/><Relationship Id="rId68" Type="http://schemas.openxmlformats.org/officeDocument/2006/relationships/hyperlink" Target="mailto:licitaciones@megaseguridad.co" TargetMode="External"/><Relationship Id="rId89" Type="http://schemas.openxmlformats.org/officeDocument/2006/relationships/hyperlink" Target="mailto:fcastillo1997@hotmail.com" TargetMode="External"/><Relationship Id="rId112" Type="http://schemas.openxmlformats.org/officeDocument/2006/relationships/hyperlink" Target="mailto:Amiramedina2014@gmail.com" TargetMode="External"/><Relationship Id="rId133" Type="http://schemas.openxmlformats.org/officeDocument/2006/relationships/hyperlink" Target="mailto:sonia.camelo@propais.org.co" TargetMode="External"/><Relationship Id="rId16" Type="http://schemas.openxmlformats.org/officeDocument/2006/relationships/hyperlink" Target="https://community.secop.gov.co/Public/Tendering/OpportunityDetail/Index?noticeUID=CO1.NTC.8063494&amp;isFromPublicArea=True&amp;isModal=False" TargetMode="External"/><Relationship Id="rId37" Type="http://schemas.openxmlformats.org/officeDocument/2006/relationships/hyperlink" Target="mailto:alxpyp@gmail.com" TargetMode="External"/><Relationship Id="rId58" Type="http://schemas.openxmlformats.org/officeDocument/2006/relationships/hyperlink" Target="mailto:contratacion@pedagogica.edu.co" TargetMode="External"/><Relationship Id="rId79" Type="http://schemas.openxmlformats.org/officeDocument/2006/relationships/hyperlink" Target="mailto:carolina.cortes.carrillo@gmail.co" TargetMode="External"/><Relationship Id="rId102" Type="http://schemas.openxmlformats.org/officeDocument/2006/relationships/hyperlink" Target="mailto:wendytobon95@gmail.com" TargetMode="External"/><Relationship Id="rId123" Type="http://schemas.openxmlformats.org/officeDocument/2006/relationships/hyperlink" Target="mailto:loshoyossalazarycia@hotmail.com" TargetMode="External"/><Relationship Id="rId144" Type="http://schemas.openxmlformats.org/officeDocument/2006/relationships/hyperlink" Target="https://community.secop.gov.co/Public/Common/GoogleReCaptcha/Index?previousUrl=https%3a%2f%2fcommunity.secop.gov.co%2fPublic%2fTendering%2fOpportunityDetail%2fIndex%3fnoticeUID%3dCO1.NTC.7966134%26isFromPublicArea%3dTrue%26isModal%3dFals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operaciones.colombiacompra.gov.co/tienda-virtual-del-estado-colombiano/ordenes-compra/150158" TargetMode="External"/><Relationship Id="rId13" Type="http://schemas.openxmlformats.org/officeDocument/2006/relationships/printerSettings" Target="../printerSettings/printerSettings3.bin"/><Relationship Id="rId3" Type="http://schemas.openxmlformats.org/officeDocument/2006/relationships/hyperlink" Target="https://operaciones.colombiacompra.gov.co/tienda-virtual-del-estado-colombiano/ordenes-compra/159155" TargetMode="External"/><Relationship Id="rId7" Type="http://schemas.openxmlformats.org/officeDocument/2006/relationships/hyperlink" Target="https://operaciones.colombiacompra.gov.co/tienda-virtual-del-estado-colombiano/ordenes-compra/153342" TargetMode="External"/><Relationship Id="rId12" Type="http://schemas.openxmlformats.org/officeDocument/2006/relationships/hyperlink" Target="https://operaciones.colombiacompra.gov.co/tienda-virtual-del-estado-colombiano/ordenes-compra/141346" TargetMode="External"/><Relationship Id="rId2" Type="http://schemas.openxmlformats.org/officeDocument/2006/relationships/hyperlink" Target="https://operaciones.colombiacompra.gov.co/tienda-virtual-del-estado-colombiano/ordenes-compra/159156" TargetMode="External"/><Relationship Id="rId1" Type="http://schemas.openxmlformats.org/officeDocument/2006/relationships/hyperlink" Target="https://operaciones.colombiacompra.gov.co/tienda-virtual-del-estado-colombiano/ordenes-compra/159157" TargetMode="External"/><Relationship Id="rId6" Type="http://schemas.openxmlformats.org/officeDocument/2006/relationships/hyperlink" Target="https://operaciones.colombiacompra.gov.co/tienda-virtual-del-estado-colombiano/ordenes-compra/153361" TargetMode="External"/><Relationship Id="rId11" Type="http://schemas.openxmlformats.org/officeDocument/2006/relationships/hyperlink" Target="https://operaciones.colombiacompra.gov.co/tienda-virtual-del-estado-colombiano/ordenes-compra/141614" TargetMode="External"/><Relationship Id="rId5" Type="http://schemas.openxmlformats.org/officeDocument/2006/relationships/hyperlink" Target="https://operaciones.colombiacompra.gov.co/tienda-virtual-del-estado-colombiano/ordenes-compra/154512" TargetMode="External"/><Relationship Id="rId10" Type="http://schemas.openxmlformats.org/officeDocument/2006/relationships/hyperlink" Target="https://operaciones.colombiacompra.gov.co/tienda-virtual-del-estado-colombiano/ordenes-compra/144813" TargetMode="External"/><Relationship Id="rId4" Type="http://schemas.openxmlformats.org/officeDocument/2006/relationships/hyperlink" Target="https://operaciones.colombiacompra.gov.co/tienda-virtual-del-estado-colombiano/ordenes-compra/154906" TargetMode="External"/><Relationship Id="rId9" Type="http://schemas.openxmlformats.org/officeDocument/2006/relationships/hyperlink" Target="https://operaciones.colombiacompra.gov.co/tienda-virtual-del-estado-colombiano/ordenes-compra/14989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D033D-DD08-479B-BDEC-0FBF21057D31}">
  <sheetPr codeName="Hoja1" filterMode="1"/>
  <dimension ref="A1:BH1048571"/>
  <sheetViews>
    <sheetView tabSelected="1" topLeftCell="AO1" zoomScale="80" zoomScaleNormal="80" zoomScaleSheetLayoutView="100" workbookViewId="0">
      <selection activeCell="C1" sqref="C1:M1048576"/>
    </sheetView>
  </sheetViews>
  <sheetFormatPr baseColWidth="10" defaultColWidth="11.59765625" defaultRowHeight="65.400000000000006" customHeight="1"/>
  <cols>
    <col min="1" max="1" width="47" style="24" customWidth="1"/>
    <col min="2" max="2" width="19.296875" style="24" customWidth="1"/>
    <col min="3" max="3" width="14.5" style="43" hidden="1" customWidth="1"/>
    <col min="4" max="4" width="14.5" style="24" hidden="1" customWidth="1"/>
    <col min="5" max="5" width="17.69921875" style="24" hidden="1" customWidth="1"/>
    <col min="6" max="6" width="14.5" style="24" hidden="1" customWidth="1"/>
    <col min="7" max="7" width="16.3984375" style="44" hidden="1" customWidth="1"/>
    <col min="8" max="9" width="14.5" style="44" hidden="1" customWidth="1"/>
    <col min="10" max="10" width="9.19921875" style="44" hidden="1" customWidth="1"/>
    <col min="11" max="11" width="14.796875" style="24" hidden="1" customWidth="1"/>
    <col min="12" max="12" width="17.09765625" style="24" hidden="1" customWidth="1"/>
    <col min="13" max="13" width="22.8984375" style="24" hidden="1" customWidth="1"/>
    <col min="14" max="14" width="36" style="24" customWidth="1"/>
    <col min="15" max="15" width="14.69921875" style="70" hidden="1" customWidth="1"/>
    <col min="16" max="16" width="30" style="45" hidden="1" customWidth="1"/>
    <col min="17" max="17" width="19.3984375" style="45" hidden="1" customWidth="1"/>
    <col min="18" max="18" width="7.5" style="24" hidden="1" customWidth="1"/>
    <col min="19" max="19" width="13.3984375" style="24" hidden="1" customWidth="1"/>
    <col min="20" max="20" width="5.3984375" style="24" hidden="1" customWidth="1"/>
    <col min="21" max="21" width="11.19921875" style="24" hidden="1" customWidth="1"/>
    <col min="22" max="22" width="25" style="46" hidden="1" customWidth="1"/>
    <col min="23" max="23" width="14" style="34" hidden="1" customWidth="1"/>
    <col min="24" max="24" width="14" style="39" hidden="1" customWidth="1"/>
    <col min="25" max="25" width="37" style="42" hidden="1" customWidth="1"/>
    <col min="26" max="26" width="14" style="42" hidden="1" customWidth="1"/>
    <col min="27" max="28" width="14" style="23" hidden="1" customWidth="1"/>
    <col min="29" max="29" width="15.09765625" style="23" hidden="1" customWidth="1"/>
    <col min="30" max="30" width="15.796875" style="47" hidden="1" customWidth="1"/>
    <col min="31" max="31" width="18.69921875" style="47" hidden="1" customWidth="1"/>
    <col min="32" max="32" width="15.796875" style="47" hidden="1" customWidth="1"/>
    <col min="33" max="33" width="20.69921875" style="24" hidden="1" customWidth="1"/>
    <col min="34" max="34" width="14.796875" style="23" hidden="1" customWidth="1"/>
    <col min="35" max="35" width="14.296875" style="23" hidden="1" customWidth="1"/>
    <col min="36" max="36" width="32.3984375" style="23" customWidth="1"/>
    <col min="37" max="37" width="23.59765625" style="23" hidden="1" customWidth="1"/>
    <col min="38" max="38" width="21.3984375" style="46" customWidth="1"/>
    <col min="39" max="39" width="21.3984375" style="23" customWidth="1"/>
    <col min="40" max="40" width="18" style="39" customWidth="1"/>
    <col min="41" max="44" width="12.296875" style="24" customWidth="1"/>
    <col min="45" max="46" width="18.69921875" style="24" customWidth="1"/>
    <col min="47" max="47" width="18.796875" style="39" customWidth="1"/>
    <col min="48" max="48" width="32.09765625" style="24" customWidth="1"/>
    <col min="49" max="49" width="16" style="21" customWidth="1"/>
    <col min="50" max="51" width="11.59765625" style="21" customWidth="1"/>
    <col min="52" max="52" width="26.296875" style="21" customWidth="1"/>
    <col min="53" max="53" width="11.59765625" style="21" customWidth="1"/>
    <col min="54" max="54" width="16.09765625" style="81" customWidth="1"/>
    <col min="55" max="55" width="6.8984375" style="21" bestFit="1" customWidth="1"/>
    <col min="56" max="56" width="6.09765625" style="21" bestFit="1" customWidth="1"/>
    <col min="57" max="57" width="13.09765625" style="21" bestFit="1" customWidth="1"/>
    <col min="58" max="58" width="13.3984375" style="21" bestFit="1" customWidth="1"/>
    <col min="59" max="59" width="19" style="21" bestFit="1" customWidth="1"/>
    <col min="60" max="60" width="43" style="21" bestFit="1" customWidth="1"/>
    <col min="61" max="16384" width="11.59765625" style="21"/>
  </cols>
  <sheetData>
    <row r="1" spans="3:54" ht="11.4">
      <c r="M1" s="24" t="s">
        <v>3339</v>
      </c>
      <c r="O1" s="45"/>
    </row>
    <row r="2" spans="3:54" ht="11.4" hidden="1">
      <c r="G2" s="24" t="s">
        <v>79</v>
      </c>
      <c r="H2" s="24">
        <v>80797275</v>
      </c>
      <c r="O2" s="45"/>
      <c r="AD2" s="48" t="s">
        <v>54</v>
      </c>
      <c r="AL2" s="23"/>
    </row>
    <row r="3" spans="3:54" s="22" customFormat="1" ht="11.4" hidden="1">
      <c r="C3" s="49"/>
      <c r="G3" s="24" t="s">
        <v>82</v>
      </c>
      <c r="H3" s="24">
        <v>1020750697</v>
      </c>
      <c r="I3" s="50"/>
      <c r="J3" s="50"/>
      <c r="N3" s="51" t="s">
        <v>12</v>
      </c>
      <c r="O3" s="51"/>
      <c r="V3" s="52" t="s">
        <v>52</v>
      </c>
      <c r="W3" s="53"/>
      <c r="X3" s="54"/>
      <c r="Y3" s="55"/>
      <c r="Z3" s="55"/>
      <c r="AA3" s="27"/>
      <c r="AB3" s="27"/>
      <c r="AC3" s="27"/>
      <c r="AD3" s="48" t="s">
        <v>55</v>
      </c>
      <c r="AE3" s="48"/>
      <c r="AF3" s="48"/>
      <c r="AG3" s="48"/>
      <c r="AH3" s="27"/>
      <c r="AI3" s="27"/>
      <c r="AJ3" s="27"/>
      <c r="AK3" s="27"/>
      <c r="AL3" s="27"/>
      <c r="AM3" s="27"/>
      <c r="AN3" s="54"/>
      <c r="AU3" s="54"/>
      <c r="BB3" s="54"/>
    </row>
    <row r="4" spans="3:54" s="22" customFormat="1" ht="11.4" hidden="1">
      <c r="C4" s="56" t="s">
        <v>1211</v>
      </c>
      <c r="D4" s="22">
        <v>8600095786</v>
      </c>
      <c r="G4" s="24" t="s">
        <v>23</v>
      </c>
      <c r="H4" s="24">
        <v>41790280</v>
      </c>
      <c r="I4" s="50"/>
      <c r="J4" s="50"/>
      <c r="N4" s="57" t="s">
        <v>0</v>
      </c>
      <c r="O4" s="57"/>
      <c r="V4" s="52" t="s">
        <v>53</v>
      </c>
      <c r="W4" s="53"/>
      <c r="X4" s="54"/>
      <c r="Y4" s="55"/>
      <c r="Z4" s="55"/>
      <c r="AA4" s="27"/>
      <c r="AB4" s="27"/>
      <c r="AC4" s="27"/>
      <c r="AD4" s="48" t="s">
        <v>86</v>
      </c>
      <c r="AE4" s="48"/>
      <c r="AF4" s="48"/>
      <c r="AG4" s="48"/>
      <c r="AH4" s="27"/>
      <c r="AI4" s="27"/>
      <c r="AJ4" s="27"/>
      <c r="AK4" s="27"/>
      <c r="AL4" s="27"/>
      <c r="AM4" s="27"/>
      <c r="AN4" s="54"/>
      <c r="AU4" s="54"/>
      <c r="BB4" s="54"/>
    </row>
    <row r="5" spans="3:54" s="22" customFormat="1" ht="11.4" hidden="1">
      <c r="C5" s="56" t="s">
        <v>1212</v>
      </c>
      <c r="D5" s="22">
        <v>8605246546</v>
      </c>
      <c r="G5" s="24" t="s">
        <v>80</v>
      </c>
      <c r="H5" s="24">
        <v>1065642375</v>
      </c>
      <c r="I5" s="50"/>
      <c r="J5" s="50"/>
      <c r="N5" s="58" t="s">
        <v>2</v>
      </c>
      <c r="O5" s="58"/>
      <c r="V5" s="52"/>
      <c r="W5" s="53"/>
      <c r="X5" s="54"/>
      <c r="Y5" s="55"/>
      <c r="Z5" s="55"/>
      <c r="AA5" s="27"/>
      <c r="AB5" s="27"/>
      <c r="AC5" s="27"/>
      <c r="AD5" s="48"/>
      <c r="AE5" s="48"/>
      <c r="AF5" s="48"/>
      <c r="AG5" s="48"/>
      <c r="AH5" s="27"/>
      <c r="AI5" s="27"/>
      <c r="AJ5" s="27"/>
      <c r="AK5" s="27"/>
      <c r="AL5" s="27"/>
      <c r="AM5" s="27"/>
      <c r="AN5" s="54"/>
      <c r="AU5" s="54"/>
      <c r="BB5" s="54"/>
    </row>
    <row r="6" spans="3:54" s="22" customFormat="1" ht="11.4" hidden="1">
      <c r="C6" s="56" t="s">
        <v>1225</v>
      </c>
      <c r="D6" s="22">
        <v>8600370136</v>
      </c>
      <c r="G6" s="24" t="s">
        <v>81</v>
      </c>
      <c r="H6" s="24">
        <v>1032459187</v>
      </c>
      <c r="I6" s="50"/>
      <c r="J6" s="50"/>
      <c r="N6" s="21" t="s">
        <v>1</v>
      </c>
      <c r="O6" s="21"/>
      <c r="V6" s="52"/>
      <c r="W6" s="53"/>
      <c r="X6" s="54"/>
      <c r="Y6" s="55"/>
      <c r="Z6" s="55"/>
      <c r="AA6" s="27"/>
      <c r="AB6" s="27"/>
      <c r="AC6" s="27"/>
      <c r="AD6" s="48"/>
      <c r="AE6" s="48"/>
      <c r="AF6" s="48"/>
      <c r="AG6" s="48"/>
      <c r="AH6" s="27"/>
      <c r="AI6" s="27"/>
      <c r="AJ6" s="27"/>
      <c r="AK6" s="27"/>
      <c r="AL6" s="27"/>
      <c r="AM6" s="27"/>
      <c r="AN6" s="54"/>
      <c r="AU6" s="54"/>
      <c r="BB6" s="54"/>
    </row>
    <row r="7" spans="3:54" s="22" customFormat="1" ht="11.4" hidden="1">
      <c r="C7" s="49"/>
      <c r="G7" s="24" t="s">
        <v>1214</v>
      </c>
      <c r="H7" s="24">
        <v>52782734</v>
      </c>
      <c r="I7" s="50"/>
      <c r="J7" s="50"/>
      <c r="N7" s="21" t="s">
        <v>3</v>
      </c>
      <c r="O7" s="21"/>
      <c r="V7" s="52"/>
      <c r="W7" s="53"/>
      <c r="X7" s="54"/>
      <c r="Y7" s="55"/>
      <c r="Z7" s="55"/>
      <c r="AA7" s="27"/>
      <c r="AB7" s="27"/>
      <c r="AC7" s="27"/>
      <c r="AD7" s="48"/>
      <c r="AE7" s="48"/>
      <c r="AF7" s="48"/>
      <c r="AG7" s="48"/>
      <c r="AH7" s="27"/>
      <c r="AI7" s="27"/>
      <c r="AJ7" s="27"/>
      <c r="AK7" s="27"/>
      <c r="AL7" s="27"/>
      <c r="AM7" s="27"/>
      <c r="AN7" s="54"/>
      <c r="AU7" s="54"/>
      <c r="BB7" s="54"/>
    </row>
    <row r="8" spans="3:54" s="22" customFormat="1" ht="11.4" hidden="1">
      <c r="C8" s="49"/>
      <c r="G8" s="24" t="s">
        <v>128</v>
      </c>
      <c r="H8" s="24">
        <v>1010173266</v>
      </c>
      <c r="I8" s="50"/>
      <c r="J8" s="50"/>
      <c r="N8" s="21" t="s">
        <v>4</v>
      </c>
      <c r="O8" s="21"/>
      <c r="V8" s="52"/>
      <c r="W8" s="53"/>
      <c r="X8" s="54"/>
      <c r="Y8" s="55"/>
      <c r="Z8" s="55"/>
      <c r="AA8" s="27"/>
      <c r="AB8" s="27"/>
      <c r="AC8" s="27"/>
      <c r="AD8" s="48"/>
      <c r="AE8" s="48"/>
      <c r="AF8" s="48"/>
      <c r="AG8" s="48"/>
      <c r="AH8" s="27"/>
      <c r="AI8" s="27"/>
      <c r="AJ8" s="27"/>
      <c r="AK8" s="27"/>
      <c r="AL8" s="27"/>
      <c r="AM8" s="27"/>
      <c r="AN8" s="54"/>
      <c r="AU8" s="54"/>
      <c r="BB8" s="54"/>
    </row>
    <row r="9" spans="3:54" s="22" customFormat="1" ht="11.4" hidden="1">
      <c r="C9" s="49"/>
      <c r="G9" s="24" t="s">
        <v>83</v>
      </c>
      <c r="H9" s="24">
        <v>1019070983</v>
      </c>
      <c r="I9" s="50"/>
      <c r="J9" s="50"/>
      <c r="N9" s="21" t="s">
        <v>5</v>
      </c>
      <c r="O9" s="21"/>
      <c r="V9" s="52"/>
      <c r="W9" s="53"/>
      <c r="X9" s="54"/>
      <c r="Y9" s="55"/>
      <c r="Z9" s="55"/>
      <c r="AA9" s="27"/>
      <c r="AB9" s="27"/>
      <c r="AC9" s="27"/>
      <c r="AD9" s="48"/>
      <c r="AE9" s="48"/>
      <c r="AF9" s="48"/>
      <c r="AG9" s="48"/>
      <c r="AH9" s="27"/>
      <c r="AI9" s="27"/>
      <c r="AJ9" s="27"/>
      <c r="AK9" s="27"/>
      <c r="AL9" s="27"/>
      <c r="AM9" s="27"/>
      <c r="AN9" s="54"/>
      <c r="AU9" s="54"/>
      <c r="BB9" s="54"/>
    </row>
    <row r="10" spans="3:54" s="22" customFormat="1" ht="11.4" hidden="1">
      <c r="C10" s="49"/>
      <c r="G10" s="24" t="s">
        <v>130</v>
      </c>
      <c r="H10" s="24">
        <v>1020763540</v>
      </c>
      <c r="I10" s="50"/>
      <c r="J10" s="50"/>
      <c r="N10" s="21" t="s">
        <v>6</v>
      </c>
      <c r="O10" s="21"/>
      <c r="V10" s="52"/>
      <c r="W10" s="53"/>
      <c r="X10" s="54"/>
      <c r="Y10" s="55"/>
      <c r="Z10" s="55"/>
      <c r="AA10" s="27"/>
      <c r="AB10" s="27"/>
      <c r="AC10" s="27"/>
      <c r="AD10" s="48"/>
      <c r="AE10" s="48"/>
      <c r="AF10" s="48"/>
      <c r="AG10" s="48"/>
      <c r="AH10" s="27"/>
      <c r="AI10" s="27"/>
      <c r="AJ10" s="27"/>
      <c r="AK10" s="27"/>
      <c r="AL10" s="27"/>
      <c r="AM10" s="27"/>
      <c r="AN10" s="54"/>
      <c r="AU10" s="54"/>
      <c r="BB10" s="54"/>
    </row>
    <row r="11" spans="3:54" s="22" customFormat="1" ht="11.4" hidden="1">
      <c r="C11" s="49"/>
      <c r="G11" s="24" t="s">
        <v>223</v>
      </c>
      <c r="H11" s="24">
        <v>1010213205</v>
      </c>
      <c r="I11" s="50"/>
      <c r="J11" s="50"/>
      <c r="N11" s="21" t="s">
        <v>7</v>
      </c>
      <c r="O11" s="21"/>
      <c r="V11" s="52"/>
      <c r="W11" s="53"/>
      <c r="X11" s="54"/>
      <c r="Y11" s="55"/>
      <c r="Z11" s="55"/>
      <c r="AA11" s="27"/>
      <c r="AB11" s="27"/>
      <c r="AC11" s="27"/>
      <c r="AD11" s="48"/>
      <c r="AE11" s="48"/>
      <c r="AF11" s="48"/>
      <c r="AG11" s="48"/>
      <c r="AH11" s="27"/>
      <c r="AI11" s="27"/>
      <c r="AJ11" s="27"/>
      <c r="AK11" s="27"/>
      <c r="AL11" s="27"/>
      <c r="AM11" s="27"/>
      <c r="AN11" s="54"/>
      <c r="AU11" s="54"/>
      <c r="BB11" s="54"/>
    </row>
    <row r="12" spans="3:54" s="22" customFormat="1" ht="11.4" hidden="1">
      <c r="C12" s="49"/>
      <c r="G12" s="24" t="s">
        <v>743</v>
      </c>
      <c r="H12" s="35">
        <v>1070917500</v>
      </c>
      <c r="I12" s="50"/>
      <c r="J12" s="50"/>
      <c r="N12" s="21" t="s">
        <v>8</v>
      </c>
      <c r="O12" s="21"/>
      <c r="V12" s="52"/>
      <c r="W12" s="53"/>
      <c r="X12" s="54"/>
      <c r="Y12" s="55"/>
      <c r="Z12" s="55"/>
      <c r="AA12" s="27"/>
      <c r="AB12" s="27"/>
      <c r="AC12" s="27"/>
      <c r="AD12" s="48"/>
      <c r="AE12" s="48"/>
      <c r="AF12" s="48"/>
      <c r="AG12" s="48"/>
      <c r="AH12" s="27"/>
      <c r="AI12" s="27"/>
      <c r="AJ12" s="27"/>
      <c r="AK12" s="27"/>
      <c r="AL12" s="27"/>
      <c r="AM12" s="27"/>
      <c r="AN12" s="54"/>
      <c r="AU12" s="54"/>
      <c r="BB12" s="54"/>
    </row>
    <row r="13" spans="3:54" s="22" customFormat="1" ht="11.4" hidden="1">
      <c r="C13" s="49"/>
      <c r="G13" s="24" t="s">
        <v>440</v>
      </c>
      <c r="H13" s="24">
        <v>53050590</v>
      </c>
      <c r="I13" s="50"/>
      <c r="J13" s="50"/>
      <c r="N13" s="21" t="s">
        <v>9</v>
      </c>
      <c r="O13" s="21"/>
      <c r="V13" s="52"/>
      <c r="W13" s="53"/>
      <c r="X13" s="54"/>
      <c r="Y13" s="55"/>
      <c r="Z13" s="55"/>
      <c r="AA13" s="27"/>
      <c r="AB13" s="27"/>
      <c r="AC13" s="27"/>
      <c r="AD13" s="48"/>
      <c r="AE13" s="48"/>
      <c r="AF13" s="48"/>
      <c r="AG13" s="48"/>
      <c r="AH13" s="27"/>
      <c r="AI13" s="27"/>
      <c r="AJ13" s="27"/>
      <c r="AK13" s="27"/>
      <c r="AL13" s="27"/>
      <c r="AM13" s="27"/>
      <c r="AN13" s="54"/>
      <c r="AU13" s="54"/>
      <c r="BB13" s="54"/>
    </row>
    <row r="14" spans="3:54" s="22" customFormat="1" ht="11.4" hidden="1">
      <c r="C14" s="49"/>
      <c r="G14" s="24" t="s">
        <v>1216</v>
      </c>
      <c r="H14" s="24">
        <v>1014218518</v>
      </c>
      <c r="I14" s="50"/>
      <c r="J14" s="50"/>
      <c r="N14" s="21" t="s">
        <v>10</v>
      </c>
      <c r="O14" s="21"/>
      <c r="V14" s="52"/>
      <c r="W14" s="53"/>
      <c r="X14" s="54"/>
      <c r="Y14" s="55"/>
      <c r="Z14" s="55"/>
      <c r="AA14" s="27"/>
      <c r="AB14" s="27"/>
      <c r="AC14" s="27"/>
      <c r="AD14" s="48"/>
      <c r="AE14" s="48"/>
      <c r="AF14" s="48"/>
      <c r="AG14" s="48"/>
      <c r="AH14" s="27"/>
      <c r="AI14" s="27"/>
      <c r="AJ14" s="27"/>
      <c r="AK14" s="27"/>
      <c r="AL14" s="27"/>
      <c r="AM14" s="27"/>
      <c r="AN14" s="54"/>
      <c r="AU14" s="54"/>
      <c r="BB14" s="54"/>
    </row>
    <row r="15" spans="3:54" s="22" customFormat="1" ht="11.4" hidden="1">
      <c r="C15" s="49"/>
      <c r="G15" s="24" t="s">
        <v>358</v>
      </c>
      <c r="H15" s="24">
        <v>45519331</v>
      </c>
      <c r="I15" s="50"/>
      <c r="J15" s="50"/>
      <c r="N15" s="21" t="s">
        <v>11</v>
      </c>
      <c r="O15" s="21"/>
      <c r="V15" s="52"/>
      <c r="W15" s="53"/>
      <c r="X15" s="54"/>
      <c r="Y15" s="55"/>
      <c r="Z15" s="55"/>
      <c r="AA15" s="27"/>
      <c r="AB15" s="27"/>
      <c r="AC15" s="27"/>
      <c r="AD15" s="48"/>
      <c r="AE15" s="48"/>
      <c r="AF15" s="48"/>
      <c r="AG15" s="48"/>
      <c r="AH15" s="27"/>
      <c r="AI15" s="27"/>
      <c r="AJ15" s="27"/>
      <c r="AK15" s="27"/>
      <c r="AL15" s="27"/>
      <c r="AM15" s="27"/>
      <c r="AN15" s="54"/>
      <c r="AU15" s="54"/>
      <c r="BB15" s="54"/>
    </row>
    <row r="16" spans="3:54" s="22" customFormat="1" ht="11.4" hidden="1">
      <c r="C16" s="49"/>
      <c r="G16" s="24" t="s">
        <v>356</v>
      </c>
      <c r="H16" s="24">
        <v>7181544</v>
      </c>
      <c r="I16" s="50"/>
      <c r="J16" s="50"/>
      <c r="N16" s="57" t="s">
        <v>13</v>
      </c>
      <c r="O16" s="57"/>
      <c r="V16" s="52"/>
      <c r="W16" s="53"/>
      <c r="X16" s="54"/>
      <c r="Y16" s="55"/>
      <c r="Z16" s="55"/>
      <c r="AA16" s="27"/>
      <c r="AB16" s="27"/>
      <c r="AC16" s="27"/>
      <c r="AD16" s="48"/>
      <c r="AE16" s="48"/>
      <c r="AF16" s="48"/>
      <c r="AG16" s="48"/>
      <c r="AH16" s="27"/>
      <c r="AI16" s="27"/>
      <c r="AJ16" s="27"/>
      <c r="AK16" s="27"/>
      <c r="AL16" s="27"/>
      <c r="AM16" s="27"/>
      <c r="AN16" s="54"/>
      <c r="AU16" s="54"/>
      <c r="BB16" s="54"/>
    </row>
    <row r="17" spans="3:54" s="22" customFormat="1" ht="11.4" hidden="1">
      <c r="C17" s="49"/>
      <c r="G17" s="24" t="s">
        <v>357</v>
      </c>
      <c r="H17" s="35">
        <v>52707718</v>
      </c>
      <c r="I17" s="50"/>
      <c r="J17" s="50"/>
      <c r="N17" s="57" t="s">
        <v>32</v>
      </c>
      <c r="O17" s="57"/>
      <c r="V17" s="52"/>
      <c r="W17" s="53"/>
      <c r="X17" s="54"/>
      <c r="Y17" s="55"/>
      <c r="Z17" s="55"/>
      <c r="AA17" s="27"/>
      <c r="AB17" s="27"/>
      <c r="AC17" s="27"/>
      <c r="AD17" s="48"/>
      <c r="AE17" s="48"/>
      <c r="AF17" s="48"/>
      <c r="AG17" s="48"/>
      <c r="AH17" s="27"/>
      <c r="AI17" s="27"/>
      <c r="AJ17" s="27"/>
      <c r="AK17" s="27"/>
      <c r="AL17" s="27"/>
      <c r="AM17" s="27"/>
      <c r="AN17" s="54"/>
      <c r="AU17" s="54"/>
      <c r="BB17" s="54"/>
    </row>
    <row r="18" spans="3:54" s="22" customFormat="1" ht="11.4" hidden="1">
      <c r="C18" s="49"/>
      <c r="G18" s="24" t="s">
        <v>738</v>
      </c>
      <c r="H18" s="24"/>
      <c r="I18" s="50"/>
      <c r="J18" s="50"/>
      <c r="N18" s="57"/>
      <c r="O18" s="57"/>
      <c r="V18" s="52"/>
      <c r="W18" s="53"/>
      <c r="X18" s="54"/>
      <c r="Y18" s="55"/>
      <c r="Z18" s="55"/>
      <c r="AA18" s="27"/>
      <c r="AB18" s="27"/>
      <c r="AC18" s="27"/>
      <c r="AD18" s="48"/>
      <c r="AE18" s="48"/>
      <c r="AF18" s="48"/>
      <c r="AG18" s="48"/>
      <c r="AH18" s="27"/>
      <c r="AI18" s="27"/>
      <c r="AJ18" s="27"/>
      <c r="AK18" s="27"/>
      <c r="AL18" s="27"/>
      <c r="AM18" s="27"/>
      <c r="AN18" s="54"/>
      <c r="AU18" s="54"/>
      <c r="BB18" s="54"/>
    </row>
    <row r="19" spans="3:54" s="22" customFormat="1" ht="11.4" hidden="1">
      <c r="C19" s="49"/>
      <c r="G19" s="24" t="s">
        <v>736</v>
      </c>
      <c r="H19" s="24">
        <v>52436713</v>
      </c>
      <c r="I19" s="50"/>
      <c r="J19" s="50"/>
      <c r="N19" s="57"/>
      <c r="O19" s="57"/>
      <c r="V19" s="52"/>
      <c r="W19" s="53"/>
      <c r="X19" s="54"/>
      <c r="Y19" s="55"/>
      <c r="Z19" s="55"/>
      <c r="AA19" s="27"/>
      <c r="AB19" s="27"/>
      <c r="AC19" s="27"/>
      <c r="AD19" s="48"/>
      <c r="AE19" s="48"/>
      <c r="AF19" s="48"/>
      <c r="AG19" s="48"/>
      <c r="AH19" s="27"/>
      <c r="AI19" s="27"/>
      <c r="AJ19" s="27"/>
      <c r="AK19" s="27"/>
      <c r="AL19" s="27"/>
      <c r="AM19" s="27"/>
      <c r="AN19" s="54"/>
      <c r="AU19" s="54"/>
      <c r="BB19" s="54"/>
    </row>
    <row r="20" spans="3:54" s="22" customFormat="1" ht="11.4" hidden="1">
      <c r="C20" s="49"/>
      <c r="G20" s="24" t="s">
        <v>739</v>
      </c>
      <c r="H20" s="35"/>
      <c r="I20" s="50"/>
      <c r="J20" s="50"/>
      <c r="N20" s="57"/>
      <c r="O20" s="57"/>
      <c r="V20" s="52"/>
      <c r="W20" s="53"/>
      <c r="X20" s="54"/>
      <c r="Y20" s="55"/>
      <c r="Z20" s="55"/>
      <c r="AA20" s="27"/>
      <c r="AB20" s="27"/>
      <c r="AC20" s="27"/>
      <c r="AD20" s="48"/>
      <c r="AE20" s="48"/>
      <c r="AF20" s="48"/>
      <c r="AG20" s="48"/>
      <c r="AH20" s="27"/>
      <c r="AI20" s="27"/>
      <c r="AJ20" s="27"/>
      <c r="AK20" s="27"/>
      <c r="AL20" s="27"/>
      <c r="AM20" s="27"/>
      <c r="AN20" s="54"/>
      <c r="AU20" s="54"/>
      <c r="BB20" s="54"/>
    </row>
    <row r="21" spans="3:54" s="22" customFormat="1" ht="11.4" hidden="1">
      <c r="C21" s="49"/>
      <c r="G21" s="24" t="s">
        <v>740</v>
      </c>
      <c r="H21" s="24">
        <v>1026267438</v>
      </c>
      <c r="I21" s="50"/>
      <c r="J21" s="50"/>
      <c r="N21" s="57"/>
      <c r="O21" s="57"/>
      <c r="V21" s="52"/>
      <c r="W21" s="53"/>
      <c r="X21" s="54"/>
      <c r="Y21" s="55"/>
      <c r="Z21" s="55"/>
      <c r="AA21" s="27"/>
      <c r="AB21" s="27"/>
      <c r="AC21" s="27"/>
      <c r="AD21" s="48"/>
      <c r="AE21" s="48"/>
      <c r="AF21" s="48"/>
      <c r="AG21" s="48"/>
      <c r="AH21" s="27"/>
      <c r="AI21" s="27"/>
      <c r="AJ21" s="27"/>
      <c r="AK21" s="27"/>
      <c r="AL21" s="27"/>
      <c r="AM21" s="27"/>
      <c r="AN21" s="54"/>
      <c r="AU21" s="54"/>
      <c r="BB21" s="54"/>
    </row>
    <row r="22" spans="3:54" s="22" customFormat="1" ht="11.4" hidden="1">
      <c r="C22" s="49"/>
      <c r="G22" s="24" t="s">
        <v>741</v>
      </c>
      <c r="H22" s="24">
        <v>1010228018</v>
      </c>
      <c r="I22" s="50"/>
      <c r="J22" s="50"/>
      <c r="N22" s="57"/>
      <c r="O22" s="57"/>
      <c r="V22" s="52"/>
      <c r="W22" s="53"/>
      <c r="X22" s="54"/>
      <c r="Y22" s="55"/>
      <c r="Z22" s="55"/>
      <c r="AA22" s="27"/>
      <c r="AB22" s="27"/>
      <c r="AC22" s="27"/>
      <c r="AD22" s="48"/>
      <c r="AE22" s="48"/>
      <c r="AF22" s="48"/>
      <c r="AG22" s="48"/>
      <c r="AH22" s="27"/>
      <c r="AI22" s="27"/>
      <c r="AJ22" s="27"/>
      <c r="AK22" s="27"/>
      <c r="AL22" s="27"/>
      <c r="AM22" s="27"/>
      <c r="AN22" s="54"/>
      <c r="AU22" s="54"/>
      <c r="BB22" s="54"/>
    </row>
    <row r="23" spans="3:54" s="22" customFormat="1" ht="11.4" hidden="1">
      <c r="C23" s="49"/>
      <c r="G23" s="24" t="s">
        <v>742</v>
      </c>
      <c r="H23" s="24">
        <v>1032396622</v>
      </c>
      <c r="I23" s="50"/>
      <c r="J23" s="50"/>
      <c r="N23" s="57"/>
      <c r="O23" s="57"/>
      <c r="V23" s="52"/>
      <c r="W23" s="53"/>
      <c r="X23" s="54"/>
      <c r="Y23" s="55"/>
      <c r="Z23" s="55"/>
      <c r="AA23" s="27"/>
      <c r="AB23" s="27"/>
      <c r="AC23" s="27"/>
      <c r="AD23" s="48"/>
      <c r="AE23" s="48"/>
      <c r="AF23" s="48"/>
      <c r="AG23" s="48"/>
      <c r="AH23" s="27"/>
      <c r="AI23" s="27"/>
      <c r="AJ23" s="27"/>
      <c r="AK23" s="27"/>
      <c r="AL23" s="27"/>
      <c r="AM23" s="27"/>
      <c r="AN23" s="54"/>
      <c r="AU23" s="54"/>
      <c r="BB23" s="54"/>
    </row>
    <row r="24" spans="3:54" s="22" customFormat="1" ht="11.4" hidden="1">
      <c r="C24" s="49"/>
      <c r="G24" s="24" t="s">
        <v>466</v>
      </c>
      <c r="H24" s="24">
        <v>79713488</v>
      </c>
      <c r="I24" s="50"/>
      <c r="J24" s="50"/>
      <c r="N24" s="57"/>
      <c r="O24" s="57"/>
      <c r="V24" s="52"/>
      <c r="W24" s="53"/>
      <c r="X24" s="54"/>
      <c r="Y24" s="55"/>
      <c r="Z24" s="55"/>
      <c r="AA24" s="27"/>
      <c r="AB24" s="27"/>
      <c r="AC24" s="27"/>
      <c r="AD24" s="48"/>
      <c r="AE24" s="48"/>
      <c r="AF24" s="48"/>
      <c r="AG24" s="48"/>
      <c r="AH24" s="27"/>
      <c r="AI24" s="27"/>
      <c r="AJ24" s="27"/>
      <c r="AK24" s="27"/>
      <c r="AL24" s="27"/>
      <c r="AM24" s="27"/>
      <c r="AN24" s="54"/>
      <c r="AU24" s="54"/>
      <c r="BB24" s="54"/>
    </row>
    <row r="25" spans="3:54" s="22" customFormat="1" ht="11.4" hidden="1">
      <c r="C25" s="49"/>
      <c r="G25" s="24" t="s">
        <v>735</v>
      </c>
      <c r="H25" s="24">
        <v>1032402556</v>
      </c>
      <c r="I25" s="50"/>
      <c r="J25" s="50"/>
      <c r="N25" s="57"/>
      <c r="O25" s="57"/>
      <c r="V25" s="52"/>
      <c r="W25" s="53"/>
      <c r="X25" s="54"/>
      <c r="Y25" s="55"/>
      <c r="Z25" s="55"/>
      <c r="AA25" s="27"/>
      <c r="AB25" s="27"/>
      <c r="AC25" s="27"/>
      <c r="AD25" s="48"/>
      <c r="AE25" s="48"/>
      <c r="AF25" s="48"/>
      <c r="AG25" s="48"/>
      <c r="AH25" s="27"/>
      <c r="AI25" s="27"/>
      <c r="AJ25" s="27"/>
      <c r="AK25" s="27"/>
      <c r="AL25" s="27"/>
      <c r="AM25" s="27"/>
      <c r="AN25" s="54"/>
      <c r="AU25" s="54"/>
      <c r="BB25" s="54"/>
    </row>
    <row r="26" spans="3:54" s="22" customFormat="1" ht="11.4" hidden="1">
      <c r="C26" s="49"/>
      <c r="G26" s="24" t="s">
        <v>1218</v>
      </c>
      <c r="H26" s="24">
        <v>1020792602</v>
      </c>
      <c r="I26" s="50"/>
      <c r="J26" s="50"/>
      <c r="N26" s="57"/>
      <c r="O26" s="57"/>
      <c r="V26" s="52"/>
      <c r="W26" s="53"/>
      <c r="X26" s="54"/>
      <c r="Y26" s="55"/>
      <c r="Z26" s="55"/>
      <c r="AA26" s="27"/>
      <c r="AB26" s="27"/>
      <c r="AC26" s="27"/>
      <c r="AD26" s="48"/>
      <c r="AE26" s="48"/>
      <c r="AF26" s="48"/>
      <c r="AG26" s="48"/>
      <c r="AH26" s="27"/>
      <c r="AI26" s="27"/>
      <c r="AJ26" s="27"/>
      <c r="AK26" s="27"/>
      <c r="AL26" s="27"/>
      <c r="AM26" s="27"/>
      <c r="AN26" s="54"/>
      <c r="AU26" s="54"/>
      <c r="BB26" s="54"/>
    </row>
    <row r="27" spans="3:54" s="22" customFormat="1" ht="11.4" hidden="1">
      <c r="C27" s="49"/>
      <c r="G27" s="24" t="s">
        <v>1217</v>
      </c>
      <c r="H27" s="35">
        <v>1020754067</v>
      </c>
      <c r="I27" s="50"/>
      <c r="J27" s="50"/>
      <c r="N27" s="57"/>
      <c r="O27" s="57"/>
      <c r="V27" s="52"/>
      <c r="W27" s="53"/>
      <c r="X27" s="54"/>
      <c r="Y27" s="55"/>
      <c r="Z27" s="55"/>
      <c r="AA27" s="27"/>
      <c r="AB27" s="27"/>
      <c r="AC27" s="27"/>
      <c r="AD27" s="48"/>
      <c r="AE27" s="48"/>
      <c r="AF27" s="48"/>
      <c r="AG27" s="48"/>
      <c r="AH27" s="27"/>
      <c r="AI27" s="27"/>
      <c r="AJ27" s="27"/>
      <c r="AK27" s="27"/>
      <c r="AL27" s="27"/>
      <c r="AM27" s="27"/>
      <c r="AN27" s="54"/>
      <c r="AU27" s="54"/>
      <c r="BB27" s="54"/>
    </row>
    <row r="28" spans="3:54" s="22" customFormat="1" ht="11.4" hidden="1">
      <c r="C28" s="49"/>
      <c r="G28" s="24" t="s">
        <v>1221</v>
      </c>
      <c r="H28" s="35">
        <v>1012357007</v>
      </c>
      <c r="I28" s="50"/>
      <c r="J28" s="50"/>
      <c r="N28" s="57"/>
      <c r="O28" s="57"/>
      <c r="V28" s="52"/>
      <c r="W28" s="53"/>
      <c r="X28" s="54"/>
      <c r="Y28" s="55"/>
      <c r="Z28" s="55"/>
      <c r="AA28" s="27"/>
      <c r="AB28" s="27"/>
      <c r="AC28" s="27"/>
      <c r="AD28" s="48"/>
      <c r="AE28" s="48"/>
      <c r="AF28" s="48"/>
      <c r="AG28" s="48"/>
      <c r="AH28" s="27"/>
      <c r="AI28" s="27"/>
      <c r="AJ28" s="27"/>
      <c r="AK28" s="27"/>
      <c r="AL28" s="27"/>
      <c r="AM28" s="27"/>
      <c r="AN28" s="54"/>
      <c r="AU28" s="54"/>
      <c r="BB28" s="54"/>
    </row>
    <row r="29" spans="3:54" s="22" customFormat="1" ht="11.4" hidden="1">
      <c r="C29" s="49"/>
      <c r="G29" s="24" t="s">
        <v>1222</v>
      </c>
      <c r="H29" s="24">
        <v>1136883135</v>
      </c>
      <c r="I29" s="50"/>
      <c r="J29" s="50"/>
      <c r="N29" s="57"/>
      <c r="O29" s="57"/>
      <c r="V29" s="52"/>
      <c r="W29" s="53"/>
      <c r="X29" s="54"/>
      <c r="Y29" s="55"/>
      <c r="Z29" s="55"/>
      <c r="AA29" s="27"/>
      <c r="AB29" s="27"/>
      <c r="AC29" s="27"/>
      <c r="AD29" s="48"/>
      <c r="AE29" s="48"/>
      <c r="AF29" s="48"/>
      <c r="AG29" s="48"/>
      <c r="AH29" s="27"/>
      <c r="AI29" s="27"/>
      <c r="AJ29" s="27"/>
      <c r="AK29" s="27"/>
      <c r="AL29" s="27"/>
      <c r="AM29" s="27"/>
      <c r="AN29" s="54"/>
      <c r="AU29" s="54"/>
      <c r="BB29" s="54"/>
    </row>
    <row r="30" spans="3:54" s="22" customFormat="1" ht="11.4" hidden="1">
      <c r="C30" s="49"/>
      <c r="G30" s="24" t="s">
        <v>1213</v>
      </c>
      <c r="H30" s="24">
        <v>1020781134</v>
      </c>
      <c r="I30" s="50"/>
      <c r="J30" s="50"/>
      <c r="N30" s="57"/>
      <c r="O30" s="57"/>
      <c r="V30" s="52"/>
      <c r="W30" s="53"/>
      <c r="X30" s="54"/>
      <c r="Y30" s="55"/>
      <c r="Z30" s="55"/>
      <c r="AA30" s="27"/>
      <c r="AB30" s="27"/>
      <c r="AC30" s="27"/>
      <c r="AD30" s="48"/>
      <c r="AE30" s="48"/>
      <c r="AF30" s="48"/>
      <c r="AG30" s="48"/>
      <c r="AH30" s="27"/>
      <c r="AI30" s="27"/>
      <c r="AJ30" s="27"/>
      <c r="AK30" s="27"/>
      <c r="AL30" s="27"/>
      <c r="AM30" s="27"/>
      <c r="AN30" s="54"/>
      <c r="AU30" s="54"/>
      <c r="BB30" s="54"/>
    </row>
    <row r="31" spans="3:54" s="22" customFormat="1" ht="11.4" hidden="1">
      <c r="C31" s="49"/>
      <c r="G31" s="24" t="s">
        <v>129</v>
      </c>
      <c r="H31" s="24"/>
      <c r="I31" s="50"/>
      <c r="J31" s="50"/>
      <c r="N31" s="57"/>
      <c r="O31" s="57"/>
      <c r="V31" s="52"/>
      <c r="W31" s="53"/>
      <c r="X31" s="54"/>
      <c r="Y31" s="55"/>
      <c r="Z31" s="55"/>
      <c r="AA31" s="27"/>
      <c r="AB31" s="27"/>
      <c r="AC31" s="27"/>
      <c r="AD31" s="48"/>
      <c r="AE31" s="48"/>
      <c r="AF31" s="48"/>
      <c r="AG31" s="48"/>
      <c r="AH31" s="27"/>
      <c r="AI31" s="27"/>
      <c r="AJ31" s="27"/>
      <c r="AK31" s="27"/>
      <c r="AL31" s="27"/>
      <c r="AM31" s="27"/>
      <c r="AN31" s="54"/>
      <c r="AU31" s="54"/>
      <c r="BB31" s="54"/>
    </row>
    <row r="32" spans="3:54" s="22" customFormat="1" ht="11.4" hidden="1">
      <c r="C32" s="49"/>
      <c r="G32" s="24" t="s">
        <v>124</v>
      </c>
      <c r="H32" s="24">
        <v>1136887379</v>
      </c>
      <c r="I32" s="50"/>
      <c r="J32" s="50"/>
      <c r="N32" s="57"/>
      <c r="O32" s="57"/>
      <c r="V32" s="52"/>
      <c r="W32" s="53"/>
      <c r="X32" s="54"/>
      <c r="Y32" s="55"/>
      <c r="Z32" s="55"/>
      <c r="AA32" s="27"/>
      <c r="AB32" s="27"/>
      <c r="AC32" s="27"/>
      <c r="AD32" s="48"/>
      <c r="AE32" s="48"/>
      <c r="AF32" s="48"/>
      <c r="AG32" s="48"/>
      <c r="AH32" s="27"/>
      <c r="AI32" s="27"/>
      <c r="AJ32" s="27"/>
      <c r="AK32" s="27"/>
      <c r="AL32" s="27"/>
      <c r="AM32" s="27"/>
      <c r="AN32" s="54"/>
      <c r="AU32" s="54"/>
      <c r="BB32" s="54"/>
    </row>
    <row r="33" spans="1:60" s="22" customFormat="1" ht="11.4" hidden="1">
      <c r="C33" s="49"/>
      <c r="G33" s="24" t="s">
        <v>737</v>
      </c>
      <c r="H33" s="24">
        <v>10779866</v>
      </c>
      <c r="I33" s="50"/>
      <c r="J33" s="50"/>
      <c r="N33" s="57"/>
      <c r="O33" s="57"/>
      <c r="V33" s="52"/>
      <c r="W33" s="53"/>
      <c r="X33" s="54"/>
      <c r="Y33" s="55"/>
      <c r="Z33" s="55"/>
      <c r="AA33" s="27"/>
      <c r="AB33" s="27"/>
      <c r="AC33" s="27"/>
      <c r="AD33" s="48"/>
      <c r="AE33" s="48"/>
      <c r="AF33" s="48"/>
      <c r="AG33" s="48"/>
      <c r="AH33" s="27"/>
      <c r="AI33" s="27"/>
      <c r="AJ33" s="27"/>
      <c r="AK33" s="27"/>
      <c r="AL33" s="27"/>
      <c r="AM33" s="27"/>
      <c r="AN33" s="54"/>
      <c r="AU33" s="54"/>
      <c r="BB33" s="54"/>
    </row>
    <row r="34" spans="1:60" s="22" customFormat="1" ht="11.4" hidden="1">
      <c r="C34" s="49"/>
      <c r="G34" s="24" t="s">
        <v>744</v>
      </c>
      <c r="H34" s="24">
        <v>79889352</v>
      </c>
      <c r="I34" s="50"/>
      <c r="J34" s="50"/>
      <c r="N34" s="57"/>
      <c r="O34" s="57"/>
      <c r="V34" s="52"/>
      <c r="W34" s="53"/>
      <c r="X34" s="54"/>
      <c r="Y34" s="55"/>
      <c r="Z34" s="55"/>
      <c r="AA34" s="27"/>
      <c r="AB34" s="27"/>
      <c r="AC34" s="27"/>
      <c r="AD34" s="48"/>
      <c r="AE34" s="48"/>
      <c r="AF34" s="48"/>
      <c r="AG34" s="48"/>
      <c r="AH34" s="27"/>
      <c r="AI34" s="27"/>
      <c r="AJ34" s="27"/>
      <c r="AK34" s="27"/>
      <c r="AL34" s="27"/>
      <c r="AM34" s="27"/>
      <c r="AN34" s="54"/>
      <c r="AU34" s="54"/>
      <c r="BB34" s="54"/>
    </row>
    <row r="35" spans="1:60" s="22" customFormat="1" ht="11.4" hidden="1">
      <c r="C35" s="49"/>
      <c r="G35" s="24" t="s">
        <v>745</v>
      </c>
      <c r="H35" s="24"/>
      <c r="I35" s="50"/>
      <c r="J35" s="50"/>
      <c r="N35" s="57"/>
      <c r="O35" s="57"/>
      <c r="V35" s="52"/>
      <c r="W35" s="53"/>
      <c r="X35" s="54"/>
      <c r="Y35" s="55"/>
      <c r="Z35" s="55"/>
      <c r="AA35" s="27"/>
      <c r="AB35" s="27"/>
      <c r="AC35" s="27"/>
      <c r="AD35" s="48"/>
      <c r="AE35" s="48"/>
      <c r="AF35" s="48"/>
      <c r="AG35" s="48"/>
      <c r="AH35" s="27"/>
      <c r="AI35" s="27"/>
      <c r="AJ35" s="27"/>
      <c r="AK35" s="27"/>
      <c r="AL35" s="27"/>
      <c r="AM35" s="27"/>
      <c r="AN35" s="54"/>
      <c r="AU35" s="54"/>
      <c r="BB35" s="54"/>
    </row>
    <row r="36" spans="1:60" s="22" customFormat="1" ht="11.4" hidden="1">
      <c r="C36" s="49"/>
      <c r="G36" s="24" t="s">
        <v>1215</v>
      </c>
      <c r="H36" s="24"/>
      <c r="I36" s="50"/>
      <c r="J36" s="50"/>
      <c r="N36" s="57"/>
      <c r="O36" s="57"/>
      <c r="V36" s="52"/>
      <c r="W36" s="53"/>
      <c r="X36" s="54"/>
      <c r="Y36" s="55"/>
      <c r="Z36" s="55"/>
      <c r="AA36" s="27"/>
      <c r="AB36" s="27"/>
      <c r="AC36" s="27"/>
      <c r="AD36" s="48"/>
      <c r="AE36" s="48"/>
      <c r="AF36" s="48"/>
      <c r="AG36" s="48"/>
      <c r="AH36" s="27"/>
      <c r="AI36" s="27"/>
      <c r="AJ36" s="27"/>
      <c r="AK36" s="27"/>
      <c r="AL36" s="27"/>
      <c r="AM36" s="27"/>
      <c r="AN36" s="54"/>
      <c r="AU36" s="54"/>
      <c r="BB36" s="54"/>
    </row>
    <row r="37" spans="1:60" s="22" customFormat="1" ht="11.4" hidden="1">
      <c r="C37" s="49"/>
      <c r="G37" s="24" t="s">
        <v>1219</v>
      </c>
      <c r="H37" s="24">
        <v>1018452269</v>
      </c>
      <c r="I37" s="50"/>
      <c r="J37" s="50"/>
      <c r="N37" s="57"/>
      <c r="O37" s="57"/>
      <c r="V37" s="52"/>
      <c r="W37" s="53"/>
      <c r="X37" s="54"/>
      <c r="Y37" s="55"/>
      <c r="Z37" s="55"/>
      <c r="AA37" s="27"/>
      <c r="AB37" s="27"/>
      <c r="AC37" s="27"/>
      <c r="AD37" s="48"/>
      <c r="AE37" s="48"/>
      <c r="AF37" s="48"/>
      <c r="AG37" s="48"/>
      <c r="AH37" s="27"/>
      <c r="AI37" s="27"/>
      <c r="AJ37" s="27"/>
      <c r="AK37" s="27"/>
      <c r="AL37" s="27"/>
      <c r="AM37" s="27"/>
      <c r="AN37" s="54"/>
      <c r="AU37" s="54"/>
      <c r="BB37" s="54"/>
    </row>
    <row r="38" spans="1:60" s="22" customFormat="1" ht="11.4" hidden="1">
      <c r="C38" s="49"/>
      <c r="G38" s="24" t="s">
        <v>1220</v>
      </c>
      <c r="H38" s="24">
        <v>1032406798</v>
      </c>
      <c r="I38" s="50"/>
      <c r="J38" s="50"/>
      <c r="N38" s="57"/>
      <c r="O38" s="57"/>
      <c r="V38" s="52"/>
      <c r="W38" s="53"/>
      <c r="X38" s="54"/>
      <c r="Y38" s="55"/>
      <c r="Z38" s="55"/>
      <c r="AA38" s="27"/>
      <c r="AB38" s="27"/>
      <c r="AC38" s="27"/>
      <c r="AD38" s="48"/>
      <c r="AE38" s="48"/>
      <c r="AF38" s="48"/>
      <c r="AG38" s="48"/>
      <c r="AH38" s="27"/>
      <c r="AI38" s="27"/>
      <c r="AJ38" s="27"/>
      <c r="AK38" s="27"/>
      <c r="AL38" s="27"/>
      <c r="AM38" s="27"/>
      <c r="AN38" s="54"/>
      <c r="AU38" s="54"/>
      <c r="BB38" s="54"/>
    </row>
    <row r="39" spans="1:60" s="22" customFormat="1" ht="11.4" hidden="1">
      <c r="C39" s="49"/>
      <c r="G39" s="24" t="s">
        <v>1947</v>
      </c>
      <c r="H39" s="24">
        <v>53009230</v>
      </c>
      <c r="I39" s="50"/>
      <c r="J39" s="50"/>
      <c r="N39" s="57"/>
      <c r="O39" s="57"/>
      <c r="V39" s="52"/>
      <c r="W39" s="53"/>
      <c r="X39" s="54"/>
      <c r="Y39" s="55"/>
      <c r="Z39" s="55"/>
      <c r="AA39" s="27"/>
      <c r="AB39" s="27"/>
      <c r="AC39" s="27"/>
      <c r="AD39" s="48"/>
      <c r="AE39" s="48"/>
      <c r="AF39" s="48"/>
      <c r="AG39" s="48"/>
      <c r="AH39" s="27"/>
      <c r="AI39" s="27"/>
      <c r="AJ39" s="27"/>
      <c r="AK39" s="27"/>
      <c r="AL39" s="27"/>
      <c r="AM39" s="27"/>
      <c r="AN39" s="54"/>
      <c r="AU39" s="54"/>
      <c r="BB39" s="54"/>
    </row>
    <row r="40" spans="1:60" s="22" customFormat="1" ht="11.4" hidden="1">
      <c r="C40" s="49"/>
      <c r="G40" s="24" t="s">
        <v>1946</v>
      </c>
      <c r="H40" s="24">
        <v>1090389416</v>
      </c>
      <c r="I40" s="50"/>
      <c r="J40" s="50"/>
      <c r="N40" s="57"/>
      <c r="O40" s="57"/>
      <c r="V40" s="52"/>
      <c r="W40" s="53"/>
      <c r="X40" s="54"/>
      <c r="Y40" s="55"/>
      <c r="Z40" s="55"/>
      <c r="AA40" s="27"/>
      <c r="AB40" s="27"/>
      <c r="AC40" s="27"/>
      <c r="AD40" s="48"/>
      <c r="AE40" s="48"/>
      <c r="AF40" s="48"/>
      <c r="AG40" s="48"/>
      <c r="AH40" s="27"/>
      <c r="AI40" s="27"/>
      <c r="AJ40" s="27"/>
      <c r="AK40" s="27"/>
      <c r="AL40" s="27"/>
      <c r="AM40" s="27"/>
      <c r="AN40" s="54"/>
      <c r="AU40" s="54"/>
      <c r="BB40" s="54"/>
    </row>
    <row r="41" spans="1:60" s="22" customFormat="1" ht="11.4" hidden="1">
      <c r="C41" s="49"/>
      <c r="G41" s="24" t="s">
        <v>2032</v>
      </c>
      <c r="H41" s="42">
        <v>52782734</v>
      </c>
      <c r="I41" s="50"/>
      <c r="J41" s="50"/>
      <c r="N41" s="57"/>
      <c r="O41" s="57"/>
      <c r="V41" s="52"/>
      <c r="W41" s="53"/>
      <c r="X41" s="54"/>
      <c r="Y41" s="55"/>
      <c r="Z41" s="55"/>
      <c r="AA41" s="27"/>
      <c r="AB41" s="27"/>
      <c r="AC41" s="27"/>
      <c r="AD41" s="48"/>
      <c r="AE41" s="48"/>
      <c r="AF41" s="48"/>
      <c r="AG41" s="48"/>
      <c r="AH41" s="27"/>
      <c r="AI41" s="27"/>
      <c r="AJ41" s="27"/>
      <c r="AK41" s="27"/>
      <c r="AL41" s="27"/>
      <c r="AM41" s="27"/>
      <c r="AN41" s="54"/>
      <c r="AU41" s="54"/>
      <c r="BB41" s="54"/>
    </row>
    <row r="42" spans="1:60" s="22" customFormat="1" ht="11.4" hidden="1">
      <c r="C42" s="49"/>
      <c r="G42" s="24" t="s">
        <v>2021</v>
      </c>
      <c r="H42" s="24"/>
      <c r="I42" s="50"/>
      <c r="J42" s="50"/>
      <c r="N42" s="57"/>
      <c r="O42" s="57"/>
      <c r="V42" s="52"/>
      <c r="W42" s="53"/>
      <c r="X42" s="54"/>
      <c r="Y42" s="55"/>
      <c r="Z42" s="55"/>
      <c r="AA42" s="27"/>
      <c r="AB42" s="27"/>
      <c r="AC42" s="27"/>
      <c r="AD42" s="48"/>
      <c r="AE42" s="48"/>
      <c r="AF42" s="48"/>
      <c r="AG42" s="48"/>
      <c r="AH42" s="27"/>
      <c r="AI42" s="27"/>
      <c r="AJ42" s="27"/>
      <c r="AK42" s="27"/>
      <c r="AL42" s="27"/>
      <c r="AM42" s="27"/>
      <c r="AN42" s="54"/>
      <c r="AU42" s="54"/>
      <c r="BB42" s="54"/>
    </row>
    <row r="43" spans="1:60" s="22" customFormat="1" ht="11.4" hidden="1">
      <c r="C43" s="49"/>
      <c r="G43" s="24"/>
      <c r="H43" s="24"/>
      <c r="I43" s="50"/>
      <c r="J43" s="50"/>
      <c r="N43" s="57"/>
      <c r="O43" s="57"/>
      <c r="V43" s="52"/>
      <c r="W43" s="53"/>
      <c r="X43" s="54"/>
      <c r="Y43" s="55"/>
      <c r="Z43" s="55"/>
      <c r="AA43" s="27"/>
      <c r="AB43" s="27"/>
      <c r="AC43" s="27"/>
      <c r="AD43" s="48"/>
      <c r="AE43" s="48"/>
      <c r="AF43" s="48"/>
      <c r="AG43" s="48"/>
      <c r="AH43" s="27"/>
      <c r="AI43" s="27"/>
      <c r="AJ43" s="27"/>
      <c r="AK43" s="27"/>
      <c r="AL43" s="27"/>
      <c r="AM43" s="27"/>
      <c r="AN43" s="54"/>
      <c r="AU43" s="54"/>
      <c r="BB43" s="54"/>
    </row>
    <row r="44" spans="1:60" s="22" customFormat="1" ht="11.4" hidden="1">
      <c r="C44" s="49"/>
      <c r="G44" s="24"/>
      <c r="H44" s="24"/>
      <c r="I44" s="50"/>
      <c r="J44" s="50"/>
      <c r="N44" s="57"/>
      <c r="O44" s="57"/>
      <c r="V44" s="52"/>
      <c r="W44" s="53"/>
      <c r="X44" s="54"/>
      <c r="Y44" s="55"/>
      <c r="Z44" s="55"/>
      <c r="AA44" s="27"/>
      <c r="AB44" s="27"/>
      <c r="AC44" s="27"/>
      <c r="AD44" s="48"/>
      <c r="AE44" s="48"/>
      <c r="AF44" s="48"/>
      <c r="AG44" s="48"/>
      <c r="AH44" s="27"/>
      <c r="AI44" s="27"/>
      <c r="AJ44" s="27"/>
      <c r="AK44" s="27"/>
      <c r="AL44" s="27"/>
      <c r="AM44" s="27"/>
      <c r="AN44" s="54"/>
      <c r="AU44" s="54"/>
      <c r="BB44" s="54"/>
    </row>
    <row r="45" spans="1:60" ht="65.400000000000006" customHeight="1">
      <c r="A45" s="59" t="s">
        <v>18</v>
      </c>
      <c r="B45" s="59" t="s">
        <v>120</v>
      </c>
      <c r="C45" s="28" t="s">
        <v>1065</v>
      </c>
      <c r="D45" s="59" t="s">
        <v>1066</v>
      </c>
      <c r="E45" s="59" t="s">
        <v>1067</v>
      </c>
      <c r="F45" s="59" t="s">
        <v>1068</v>
      </c>
      <c r="G45" s="59" t="s">
        <v>1069</v>
      </c>
      <c r="H45" s="59" t="s">
        <v>1070</v>
      </c>
      <c r="I45" s="59" t="s">
        <v>1071</v>
      </c>
      <c r="J45" s="59" t="s">
        <v>1072</v>
      </c>
      <c r="K45" s="59" t="s">
        <v>622</v>
      </c>
      <c r="L45" s="59" t="s">
        <v>1658</v>
      </c>
      <c r="M45" s="59" t="s">
        <v>1659</v>
      </c>
      <c r="N45" s="59" t="s">
        <v>57</v>
      </c>
      <c r="O45" s="59" t="s">
        <v>213</v>
      </c>
      <c r="P45" s="59" t="s">
        <v>58</v>
      </c>
      <c r="Q45" s="59" t="s">
        <v>59</v>
      </c>
      <c r="R45" s="59" t="s">
        <v>16</v>
      </c>
      <c r="S45" s="29" t="s">
        <v>64</v>
      </c>
      <c r="T45" s="59" t="s">
        <v>20</v>
      </c>
      <c r="U45" s="59" t="s">
        <v>60</v>
      </c>
      <c r="V45" s="60" t="s">
        <v>71</v>
      </c>
      <c r="W45" s="60" t="s">
        <v>66</v>
      </c>
      <c r="X45" s="61" t="s">
        <v>1073</v>
      </c>
      <c r="Y45" s="59" t="s">
        <v>1223</v>
      </c>
      <c r="Z45" s="62" t="s">
        <v>1224</v>
      </c>
      <c r="AA45" s="28" t="s">
        <v>19</v>
      </c>
      <c r="AB45" s="28" t="s">
        <v>21</v>
      </c>
      <c r="AC45" s="29" t="s">
        <v>67</v>
      </c>
      <c r="AD45" s="59" t="s">
        <v>51</v>
      </c>
      <c r="AE45" s="59" t="s">
        <v>65</v>
      </c>
      <c r="AF45" s="59" t="s">
        <v>17</v>
      </c>
      <c r="AG45" s="59" t="s">
        <v>15</v>
      </c>
      <c r="AH45" s="59" t="s">
        <v>19</v>
      </c>
      <c r="AI45" s="59" t="s">
        <v>21</v>
      </c>
      <c r="AJ45" s="59" t="s">
        <v>63</v>
      </c>
      <c r="AK45" s="29" t="s">
        <v>1226</v>
      </c>
      <c r="AL45" s="59" t="s">
        <v>2259</v>
      </c>
      <c r="AM45" s="28" t="s">
        <v>2649</v>
      </c>
      <c r="AN45" s="61" t="s">
        <v>61</v>
      </c>
      <c r="AO45" s="59" t="s">
        <v>3210</v>
      </c>
      <c r="AP45" s="59" t="s">
        <v>3213</v>
      </c>
      <c r="AQ45" s="59" t="s">
        <v>62</v>
      </c>
      <c r="AR45" s="59" t="s">
        <v>3211</v>
      </c>
      <c r="AS45" s="59" t="s">
        <v>3216</v>
      </c>
      <c r="AT45" s="59" t="s">
        <v>4064</v>
      </c>
      <c r="AU45" s="61" t="s">
        <v>3615</v>
      </c>
      <c r="AV45" s="59" t="s">
        <v>3301</v>
      </c>
      <c r="AW45" s="63" t="s">
        <v>3305</v>
      </c>
      <c r="AX45" s="63" t="s">
        <v>3304</v>
      </c>
      <c r="AY45" s="63" t="s">
        <v>3345</v>
      </c>
      <c r="AZ45" s="59" t="s">
        <v>3216</v>
      </c>
      <c r="BA45" s="59" t="s">
        <v>4064</v>
      </c>
      <c r="BB45" s="61" t="s">
        <v>4215</v>
      </c>
      <c r="BC45" s="59" t="s">
        <v>3210</v>
      </c>
      <c r="BD45" s="59" t="s">
        <v>3213</v>
      </c>
      <c r="BE45" s="59" t="s">
        <v>62</v>
      </c>
      <c r="BF45" s="59" t="s">
        <v>3211</v>
      </c>
      <c r="BG45" s="59" t="s">
        <v>3216</v>
      </c>
      <c r="BH45" s="59" t="s">
        <v>4064</v>
      </c>
    </row>
    <row r="46" spans="1:60" ht="13.2" customHeight="1">
      <c r="A46" s="24" t="s">
        <v>176</v>
      </c>
      <c r="B46" s="42">
        <v>900062917</v>
      </c>
      <c r="C46" s="43" t="s">
        <v>2794</v>
      </c>
      <c r="D46" s="43" t="s">
        <v>2794</v>
      </c>
      <c r="E46" s="37" t="s">
        <v>2861</v>
      </c>
      <c r="G46" s="44">
        <v>4722005</v>
      </c>
      <c r="H46" s="43" t="s">
        <v>2794</v>
      </c>
      <c r="I46" s="43" t="s">
        <v>2794</v>
      </c>
      <c r="J46" s="43" t="s">
        <v>2794</v>
      </c>
      <c r="K46" s="25" t="s">
        <v>514</v>
      </c>
      <c r="L46" s="25" t="s">
        <v>1558</v>
      </c>
      <c r="M46" s="25" t="s">
        <v>1557</v>
      </c>
      <c r="N46" s="24" t="s">
        <v>623</v>
      </c>
      <c r="O46" s="70" t="s">
        <v>2794</v>
      </c>
      <c r="P46" s="24" t="s">
        <v>13</v>
      </c>
      <c r="Q46" s="24" t="s">
        <v>31</v>
      </c>
      <c r="R46" s="24">
        <v>883</v>
      </c>
      <c r="S46" s="23">
        <v>45686</v>
      </c>
      <c r="T46" s="24">
        <v>889</v>
      </c>
      <c r="U46" s="23">
        <v>45688</v>
      </c>
      <c r="V46" s="46" t="s">
        <v>2843</v>
      </c>
      <c r="W46" s="64" t="s">
        <v>2794</v>
      </c>
      <c r="X46" s="39" t="s">
        <v>2794</v>
      </c>
      <c r="Y46" s="24" t="s">
        <v>2794</v>
      </c>
      <c r="Z46" s="24" t="s">
        <v>2794</v>
      </c>
      <c r="AA46" s="24" t="s">
        <v>2794</v>
      </c>
      <c r="AB46" s="24" t="s">
        <v>2794</v>
      </c>
      <c r="AC46" s="24" t="s">
        <v>2794</v>
      </c>
      <c r="AD46" s="24" t="s">
        <v>55</v>
      </c>
      <c r="AE46" s="24" t="s">
        <v>2794</v>
      </c>
      <c r="AF46" s="65">
        <v>150000000</v>
      </c>
      <c r="AG46" s="24" t="s">
        <v>49</v>
      </c>
      <c r="AH46" s="23">
        <v>45684</v>
      </c>
      <c r="AI46" s="23">
        <v>45987</v>
      </c>
      <c r="AJ46" s="24" t="s">
        <v>2318</v>
      </c>
      <c r="AK46" s="24"/>
      <c r="AL46" s="34" t="s">
        <v>2754</v>
      </c>
      <c r="AM46" s="23">
        <v>45796</v>
      </c>
      <c r="AN46" s="39">
        <v>21332932</v>
      </c>
      <c r="AQ46" s="24" t="s">
        <v>3215</v>
      </c>
      <c r="AR46" s="23">
        <v>46052</v>
      </c>
      <c r="AS46" s="24" t="s">
        <v>3700</v>
      </c>
      <c r="AT46" s="23">
        <v>45985</v>
      </c>
      <c r="AU46" s="39">
        <f>+AN46+AF46+BB46</f>
        <v>226332932</v>
      </c>
      <c r="AZ46" s="21" t="s">
        <v>4339</v>
      </c>
      <c r="BA46" s="30">
        <v>46093</v>
      </c>
      <c r="BB46" s="81">
        <v>55000000</v>
      </c>
      <c r="BE46" s="21" t="s">
        <v>3215</v>
      </c>
      <c r="BG46" s="21" t="s">
        <v>4154</v>
      </c>
    </row>
    <row r="47" spans="1:60" ht="13.8" hidden="1">
      <c r="A47" s="24" t="s">
        <v>139</v>
      </c>
      <c r="B47" s="42">
        <v>1013632801</v>
      </c>
      <c r="C47" s="43">
        <v>33736</v>
      </c>
      <c r="D47" s="24" t="s">
        <v>1075</v>
      </c>
      <c r="E47" s="37" t="s">
        <v>746</v>
      </c>
      <c r="F47" s="24" t="s">
        <v>747</v>
      </c>
      <c r="G47" s="44">
        <v>3004393184</v>
      </c>
      <c r="H47" s="44" t="s">
        <v>748</v>
      </c>
      <c r="I47" s="44" t="s">
        <v>749</v>
      </c>
      <c r="J47" s="44">
        <v>33</v>
      </c>
      <c r="K47" s="25" t="s">
        <v>475</v>
      </c>
      <c r="L47" s="25" t="s">
        <v>1559</v>
      </c>
      <c r="M47" s="24" t="s">
        <v>1396</v>
      </c>
      <c r="N47" s="24" t="s">
        <v>624</v>
      </c>
      <c r="O47" s="38">
        <v>126720</v>
      </c>
      <c r="P47" s="24" t="s">
        <v>0</v>
      </c>
      <c r="Q47" s="24" t="s">
        <v>25</v>
      </c>
      <c r="R47" s="24">
        <v>874</v>
      </c>
      <c r="S47" s="23">
        <v>45677</v>
      </c>
      <c r="T47" s="24">
        <v>880</v>
      </c>
      <c r="U47" s="23">
        <v>45679</v>
      </c>
      <c r="V47" s="46">
        <v>45679</v>
      </c>
      <c r="W47" s="64">
        <v>1</v>
      </c>
      <c r="X47" s="39">
        <v>3200000</v>
      </c>
      <c r="Y47" s="56" t="s">
        <v>1211</v>
      </c>
      <c r="Z47" s="42">
        <v>8600095786</v>
      </c>
      <c r="AA47" s="23">
        <v>45678</v>
      </c>
      <c r="AB47" s="23">
        <v>45995</v>
      </c>
      <c r="AC47" s="23">
        <v>45678</v>
      </c>
      <c r="AD47" s="24" t="s">
        <v>55</v>
      </c>
      <c r="AE47" s="65">
        <v>8000000</v>
      </c>
      <c r="AF47" s="65">
        <v>32000000</v>
      </c>
      <c r="AG47" s="24" t="s">
        <v>22</v>
      </c>
      <c r="AH47" s="23">
        <v>45679</v>
      </c>
      <c r="AI47" s="23">
        <v>45798</v>
      </c>
      <c r="AJ47" s="24" t="s">
        <v>79</v>
      </c>
      <c r="AK47" s="24">
        <v>80797275</v>
      </c>
      <c r="AL47" s="34">
        <v>20255120000953</v>
      </c>
      <c r="AM47" s="23">
        <v>45680</v>
      </c>
      <c r="AR47" s="23">
        <f>+AI47</f>
        <v>45798</v>
      </c>
      <c r="AU47" s="39">
        <f t="shared" ref="AU47:AU110" si="0">+AN47+AF47+BB47</f>
        <v>32000000</v>
      </c>
      <c r="BF47" s="30">
        <f>+AR47</f>
        <v>45798</v>
      </c>
    </row>
    <row r="48" spans="1:60" ht="13.8" hidden="1">
      <c r="A48" s="24" t="s">
        <v>140</v>
      </c>
      <c r="B48" s="42">
        <v>41790280</v>
      </c>
      <c r="C48" s="43">
        <v>22014</v>
      </c>
      <c r="D48" s="24" t="s">
        <v>1075</v>
      </c>
      <c r="E48" s="37" t="s">
        <v>750</v>
      </c>
      <c r="F48" s="24" t="s">
        <v>751</v>
      </c>
      <c r="G48" s="44">
        <v>3112598397</v>
      </c>
      <c r="H48" s="44" t="s">
        <v>752</v>
      </c>
      <c r="I48" s="44" t="s">
        <v>753</v>
      </c>
      <c r="J48" s="44">
        <v>65</v>
      </c>
      <c r="K48" s="24" t="s">
        <v>476</v>
      </c>
      <c r="L48" s="25" t="s">
        <v>1560</v>
      </c>
      <c r="M48" s="24" t="s">
        <v>1227</v>
      </c>
      <c r="N48" s="24" t="s">
        <v>625</v>
      </c>
      <c r="O48" s="38">
        <v>126828</v>
      </c>
      <c r="P48" s="24" t="s">
        <v>0</v>
      </c>
      <c r="Q48" s="24" t="s">
        <v>27</v>
      </c>
      <c r="R48" s="24">
        <v>876</v>
      </c>
      <c r="S48" s="23">
        <v>45679</v>
      </c>
      <c r="T48" s="24">
        <v>881</v>
      </c>
      <c r="U48" s="23">
        <v>45679</v>
      </c>
      <c r="V48" s="46">
        <v>45679</v>
      </c>
      <c r="W48" s="64">
        <v>1</v>
      </c>
      <c r="X48" s="39">
        <v>8800000</v>
      </c>
      <c r="Y48" s="56" t="s">
        <v>1212</v>
      </c>
      <c r="Z48" s="42">
        <v>8605246546</v>
      </c>
      <c r="AA48" s="23">
        <v>45679</v>
      </c>
      <c r="AB48" s="23">
        <v>46112</v>
      </c>
      <c r="AC48" s="23">
        <v>45680</v>
      </c>
      <c r="AD48" s="24" t="s">
        <v>55</v>
      </c>
      <c r="AE48" s="65">
        <v>11000000</v>
      </c>
      <c r="AF48" s="65">
        <v>88000000</v>
      </c>
      <c r="AG48" s="24" t="s">
        <v>24</v>
      </c>
      <c r="AH48" s="23">
        <v>45680</v>
      </c>
      <c r="AI48" s="23">
        <v>45922</v>
      </c>
      <c r="AJ48" s="24" t="s">
        <v>82</v>
      </c>
      <c r="AK48" s="24">
        <v>1020750697</v>
      </c>
      <c r="AL48" s="34">
        <v>20255120001223</v>
      </c>
      <c r="AM48" s="23">
        <v>45686</v>
      </c>
      <c r="AN48" s="39">
        <v>41433333</v>
      </c>
      <c r="AO48" s="24">
        <v>1595</v>
      </c>
      <c r="AP48" s="24">
        <v>1433</v>
      </c>
      <c r="AQ48" s="24" t="s">
        <v>3249</v>
      </c>
      <c r="AR48" s="23">
        <v>46037</v>
      </c>
      <c r="AS48" s="24" t="s">
        <v>3222</v>
      </c>
      <c r="AT48" s="23">
        <v>45922</v>
      </c>
      <c r="AU48" s="39">
        <f t="shared" si="0"/>
        <v>129433333</v>
      </c>
      <c r="BF48" s="30">
        <f t="shared" ref="BF48:BF62" si="1">+AR48</f>
        <v>46037</v>
      </c>
    </row>
    <row r="49" spans="1:60" ht="13.8" hidden="1">
      <c r="A49" s="24" t="s">
        <v>141</v>
      </c>
      <c r="B49" s="42">
        <v>1010173266</v>
      </c>
      <c r="C49" s="43">
        <v>32040</v>
      </c>
      <c r="D49" s="24" t="s">
        <v>1074</v>
      </c>
      <c r="E49" s="37" t="s">
        <v>754</v>
      </c>
      <c r="F49" s="24" t="s">
        <v>755</v>
      </c>
      <c r="G49" s="44">
        <v>3016384672</v>
      </c>
      <c r="H49" s="44" t="s">
        <v>756</v>
      </c>
      <c r="I49" s="44" t="s">
        <v>753</v>
      </c>
      <c r="J49" s="44">
        <v>38</v>
      </c>
      <c r="K49" s="24" t="s">
        <v>477</v>
      </c>
      <c r="L49" s="25" t="s">
        <v>1561</v>
      </c>
      <c r="M49" s="24" t="s">
        <v>1228</v>
      </c>
      <c r="N49" s="24" t="s">
        <v>626</v>
      </c>
      <c r="O49" s="38">
        <v>127610</v>
      </c>
      <c r="P49" s="24" t="s">
        <v>0</v>
      </c>
      <c r="Q49" s="24" t="s">
        <v>25</v>
      </c>
      <c r="R49" s="24">
        <v>907</v>
      </c>
      <c r="S49" s="23">
        <v>45679</v>
      </c>
      <c r="T49" s="24">
        <v>883</v>
      </c>
      <c r="U49" s="23">
        <v>45679</v>
      </c>
      <c r="V49" s="46">
        <v>45679</v>
      </c>
      <c r="W49" s="64">
        <v>1</v>
      </c>
      <c r="X49" s="39">
        <v>4000000</v>
      </c>
      <c r="Y49" s="56" t="s">
        <v>1211</v>
      </c>
      <c r="Z49" s="42">
        <v>8600095786</v>
      </c>
      <c r="AA49" s="23">
        <v>45679</v>
      </c>
      <c r="AB49" s="23">
        <v>45982</v>
      </c>
      <c r="AC49" s="23">
        <v>45679</v>
      </c>
      <c r="AD49" s="24" t="s">
        <v>55</v>
      </c>
      <c r="AE49" s="65">
        <v>10000000</v>
      </c>
      <c r="AF49" s="65">
        <v>40000000</v>
      </c>
      <c r="AG49" s="24" t="s">
        <v>26</v>
      </c>
      <c r="AH49" s="23">
        <v>45679</v>
      </c>
      <c r="AI49" s="23">
        <v>45798</v>
      </c>
      <c r="AJ49" s="24" t="s">
        <v>23</v>
      </c>
      <c r="AK49" s="24">
        <v>41790280</v>
      </c>
      <c r="AL49" s="34">
        <v>20255120000963</v>
      </c>
      <c r="AM49" s="23">
        <v>45680</v>
      </c>
      <c r="AR49" s="23">
        <f>+AI49</f>
        <v>45798</v>
      </c>
      <c r="AU49" s="39">
        <f t="shared" si="0"/>
        <v>40000000</v>
      </c>
      <c r="BF49" s="30">
        <f t="shared" si="1"/>
        <v>45798</v>
      </c>
    </row>
    <row r="50" spans="1:60" ht="13.8" hidden="1">
      <c r="A50" s="24" t="s">
        <v>142</v>
      </c>
      <c r="B50" s="42">
        <v>1065642375</v>
      </c>
      <c r="C50" s="43">
        <v>33789</v>
      </c>
      <c r="D50" s="24" t="s">
        <v>1074</v>
      </c>
      <c r="E50" s="37" t="s">
        <v>757</v>
      </c>
      <c r="F50" s="24" t="s">
        <v>758</v>
      </c>
      <c r="G50" s="44">
        <v>3223666997</v>
      </c>
      <c r="H50" s="44" t="s">
        <v>759</v>
      </c>
      <c r="I50" s="44" t="s">
        <v>760</v>
      </c>
      <c r="J50" s="44">
        <v>33</v>
      </c>
      <c r="K50" s="24" t="s">
        <v>478</v>
      </c>
      <c r="L50" s="25" t="s">
        <v>1562</v>
      </c>
      <c r="M50" s="24" t="s">
        <v>1229</v>
      </c>
      <c r="N50" s="24" t="s">
        <v>627</v>
      </c>
      <c r="O50" s="38">
        <v>126713</v>
      </c>
      <c r="P50" s="24" t="s">
        <v>0</v>
      </c>
      <c r="Q50" s="24" t="s">
        <v>27</v>
      </c>
      <c r="R50" s="24">
        <v>877</v>
      </c>
      <c r="S50" s="23">
        <v>45679</v>
      </c>
      <c r="T50" s="24">
        <v>882</v>
      </c>
      <c r="U50" s="23">
        <v>45679</v>
      </c>
      <c r="V50" s="46">
        <v>45679</v>
      </c>
      <c r="W50" s="64">
        <v>1</v>
      </c>
      <c r="X50" s="39">
        <v>8800000</v>
      </c>
      <c r="Y50" s="56" t="s">
        <v>1212</v>
      </c>
      <c r="Z50" s="42">
        <v>8605246546</v>
      </c>
      <c r="AA50" s="23">
        <v>45679</v>
      </c>
      <c r="AB50" s="23">
        <v>46122</v>
      </c>
      <c r="AC50" s="23">
        <v>45679</v>
      </c>
      <c r="AD50" s="24" t="s">
        <v>55</v>
      </c>
      <c r="AE50" s="65">
        <v>11000000</v>
      </c>
      <c r="AF50" s="65">
        <v>88000000</v>
      </c>
      <c r="AG50" s="24" t="s">
        <v>28</v>
      </c>
      <c r="AH50" s="23">
        <v>45679</v>
      </c>
      <c r="AI50" s="23">
        <v>45921</v>
      </c>
      <c r="AJ50" s="24" t="s">
        <v>82</v>
      </c>
      <c r="AK50" s="24">
        <v>1020750697</v>
      </c>
      <c r="AL50" s="34">
        <v>20255120000973</v>
      </c>
      <c r="AM50" s="23">
        <v>45680</v>
      </c>
      <c r="AN50" s="39">
        <v>41800000</v>
      </c>
      <c r="AO50" s="24">
        <v>1506</v>
      </c>
      <c r="AP50" s="24">
        <v>1429</v>
      </c>
      <c r="AQ50" s="24" t="s">
        <v>3250</v>
      </c>
      <c r="AR50" s="23">
        <v>46044</v>
      </c>
      <c r="AS50" s="24" t="s">
        <v>3217</v>
      </c>
      <c r="AT50" s="23">
        <v>45919</v>
      </c>
      <c r="AU50" s="39">
        <f t="shared" si="0"/>
        <v>129800000</v>
      </c>
      <c r="BF50" s="30">
        <f t="shared" si="1"/>
        <v>46044</v>
      </c>
    </row>
    <row r="51" spans="1:60" ht="13.8" hidden="1">
      <c r="A51" s="24" t="s">
        <v>29</v>
      </c>
      <c r="B51" s="42">
        <v>1019070983</v>
      </c>
      <c r="C51" s="43">
        <v>33722</v>
      </c>
      <c r="D51" s="24" t="s">
        <v>1075</v>
      </c>
      <c r="E51" s="37" t="s">
        <v>761</v>
      </c>
      <c r="F51" s="24" t="s">
        <v>762</v>
      </c>
      <c r="G51" s="44">
        <v>3102083266</v>
      </c>
      <c r="H51" s="44" t="s">
        <v>748</v>
      </c>
      <c r="I51" s="44" t="s">
        <v>753</v>
      </c>
      <c r="J51" s="44">
        <v>33</v>
      </c>
      <c r="K51" s="24" t="s">
        <v>479</v>
      </c>
      <c r="L51" s="25" t="s">
        <v>1563</v>
      </c>
      <c r="M51" s="24" t="s">
        <v>1230</v>
      </c>
      <c r="N51" s="24" t="s">
        <v>628</v>
      </c>
      <c r="O51" s="38">
        <v>126763</v>
      </c>
      <c r="P51" s="24" t="s">
        <v>0</v>
      </c>
      <c r="Q51" s="24" t="s">
        <v>27</v>
      </c>
      <c r="R51" s="24">
        <v>908</v>
      </c>
      <c r="S51" s="23">
        <v>45680</v>
      </c>
      <c r="T51" s="24">
        <v>885</v>
      </c>
      <c r="U51" s="23">
        <v>45680</v>
      </c>
      <c r="V51" s="46">
        <v>45680</v>
      </c>
      <c r="W51" s="64">
        <v>5</v>
      </c>
      <c r="X51" s="39">
        <v>8800000</v>
      </c>
      <c r="Y51" s="56" t="s">
        <v>1211</v>
      </c>
      <c r="Z51" s="42">
        <v>8600095786</v>
      </c>
      <c r="AA51" s="23">
        <v>45680</v>
      </c>
      <c r="AB51" s="23">
        <v>46104</v>
      </c>
      <c r="AC51" s="23">
        <v>45680</v>
      </c>
      <c r="AD51" s="24" t="s">
        <v>55</v>
      </c>
      <c r="AE51" s="65">
        <v>11000000</v>
      </c>
      <c r="AF51" s="65">
        <v>88000000</v>
      </c>
      <c r="AG51" s="24" t="s">
        <v>30</v>
      </c>
      <c r="AH51" s="23">
        <v>45680</v>
      </c>
      <c r="AI51" s="23">
        <v>45922</v>
      </c>
      <c r="AJ51" s="24" t="s">
        <v>79</v>
      </c>
      <c r="AK51" s="24">
        <v>80797275</v>
      </c>
      <c r="AL51" s="34">
        <v>20255120001133</v>
      </c>
      <c r="AM51" s="23">
        <v>45684</v>
      </c>
      <c r="AN51" s="39">
        <v>39966667</v>
      </c>
      <c r="AO51" s="24">
        <v>1594</v>
      </c>
      <c r="AP51" s="24">
        <v>1443</v>
      </c>
      <c r="AQ51" s="24" t="s">
        <v>3251</v>
      </c>
      <c r="AR51" s="23">
        <v>45668</v>
      </c>
      <c r="AS51" s="24" t="s">
        <v>3217</v>
      </c>
      <c r="AT51" s="23">
        <v>45922</v>
      </c>
      <c r="AU51" s="39">
        <f t="shared" si="0"/>
        <v>127966667</v>
      </c>
      <c r="AV51" s="24" t="s">
        <v>3891</v>
      </c>
      <c r="AW51" s="30">
        <v>45980</v>
      </c>
      <c r="AX51" s="21">
        <v>53108665</v>
      </c>
      <c r="AY51" s="21">
        <v>1701</v>
      </c>
      <c r="AZ51" s="22" t="s">
        <v>3223</v>
      </c>
      <c r="BA51" s="30">
        <v>45979</v>
      </c>
      <c r="BF51" s="30">
        <f t="shared" si="1"/>
        <v>45668</v>
      </c>
    </row>
    <row r="52" spans="1:60" ht="13.8" hidden="1">
      <c r="A52" s="24" t="s">
        <v>143</v>
      </c>
      <c r="B52" s="42">
        <v>1010181693</v>
      </c>
      <c r="C52" s="43">
        <v>32575</v>
      </c>
      <c r="D52" s="24" t="s">
        <v>1075</v>
      </c>
      <c r="E52" s="37" t="s">
        <v>763</v>
      </c>
      <c r="F52" s="24" t="s">
        <v>764</v>
      </c>
      <c r="G52" s="44">
        <v>3022245319</v>
      </c>
      <c r="H52" s="44" t="s">
        <v>752</v>
      </c>
      <c r="I52" s="44" t="s">
        <v>753</v>
      </c>
      <c r="J52" s="44">
        <v>36</v>
      </c>
      <c r="K52" s="24" t="s">
        <v>480</v>
      </c>
      <c r="L52" s="25" t="s">
        <v>1564</v>
      </c>
      <c r="M52" s="24" t="s">
        <v>1231</v>
      </c>
      <c r="N52" s="24" t="s">
        <v>629</v>
      </c>
      <c r="O52" s="38">
        <v>126884</v>
      </c>
      <c r="P52" s="24" t="s">
        <v>0</v>
      </c>
      <c r="Q52" s="24" t="s">
        <v>34</v>
      </c>
      <c r="R52" s="24">
        <v>906</v>
      </c>
      <c r="S52" s="23">
        <v>45681</v>
      </c>
      <c r="T52" s="24">
        <v>891</v>
      </c>
      <c r="U52" s="23">
        <v>45688</v>
      </c>
      <c r="V52" s="46">
        <v>45685</v>
      </c>
      <c r="W52" s="64">
        <v>5</v>
      </c>
      <c r="X52" s="39">
        <v>3420000</v>
      </c>
      <c r="Y52" s="56" t="s">
        <v>1212</v>
      </c>
      <c r="Z52" s="42">
        <v>8605246546</v>
      </c>
      <c r="AA52" s="23">
        <v>45684</v>
      </c>
      <c r="AB52" s="23">
        <v>46045</v>
      </c>
      <c r="AC52" s="23">
        <v>45691</v>
      </c>
      <c r="AD52" s="24" t="s">
        <v>55</v>
      </c>
      <c r="AE52" s="65">
        <v>5700000</v>
      </c>
      <c r="AF52" s="65">
        <v>34200000</v>
      </c>
      <c r="AG52" s="24" t="s">
        <v>33</v>
      </c>
      <c r="AH52" s="23">
        <v>45691</v>
      </c>
      <c r="AI52" s="23">
        <v>45871</v>
      </c>
      <c r="AJ52" s="24" t="s">
        <v>80</v>
      </c>
      <c r="AK52" s="24">
        <v>1065642375</v>
      </c>
      <c r="AL52" s="34">
        <v>20255120001793</v>
      </c>
      <c r="AM52" s="23">
        <v>45699</v>
      </c>
      <c r="AN52" s="39">
        <v>17100000</v>
      </c>
      <c r="AO52" s="24">
        <v>1377</v>
      </c>
      <c r="AP52" s="24">
        <v>1324</v>
      </c>
      <c r="AQ52" s="24" t="s">
        <v>3212</v>
      </c>
      <c r="AR52" s="23">
        <v>45963</v>
      </c>
      <c r="AS52" s="24" t="s">
        <v>3217</v>
      </c>
      <c r="AT52" s="23">
        <v>45869</v>
      </c>
      <c r="AU52" s="39">
        <f t="shared" si="0"/>
        <v>51300000</v>
      </c>
      <c r="BF52" s="30">
        <f t="shared" si="1"/>
        <v>45963</v>
      </c>
    </row>
    <row r="53" spans="1:60" ht="13.8" hidden="1">
      <c r="A53" s="24" t="s">
        <v>144</v>
      </c>
      <c r="B53" s="42">
        <v>7181544</v>
      </c>
      <c r="C53" s="43">
        <v>30121</v>
      </c>
      <c r="D53" s="24" t="s">
        <v>1074</v>
      </c>
      <c r="E53" s="37" t="s">
        <v>765</v>
      </c>
      <c r="F53" s="24" t="s">
        <v>766</v>
      </c>
      <c r="G53" s="44">
        <v>3103651114</v>
      </c>
      <c r="H53" s="44" t="s">
        <v>752</v>
      </c>
      <c r="I53" s="44" t="s">
        <v>753</v>
      </c>
      <c r="J53" s="44">
        <v>43</v>
      </c>
      <c r="K53" s="24" t="s">
        <v>467</v>
      </c>
      <c r="L53" s="25" t="s">
        <v>1565</v>
      </c>
      <c r="M53" s="24" t="s">
        <v>1232</v>
      </c>
      <c r="N53" s="24" t="s">
        <v>630</v>
      </c>
      <c r="O53" s="38">
        <v>127283</v>
      </c>
      <c r="P53" s="24" t="s">
        <v>0</v>
      </c>
      <c r="Q53" s="24" t="s">
        <v>27</v>
      </c>
      <c r="R53" s="24">
        <v>915</v>
      </c>
      <c r="S53" s="23">
        <v>45691</v>
      </c>
      <c r="T53" s="24">
        <v>909</v>
      </c>
      <c r="U53" s="23">
        <v>45691</v>
      </c>
      <c r="V53" s="46">
        <v>45685</v>
      </c>
      <c r="W53" s="64">
        <v>1</v>
      </c>
      <c r="X53" s="39">
        <v>6400000</v>
      </c>
      <c r="Y53" s="56" t="s">
        <v>1211</v>
      </c>
      <c r="Z53" s="42">
        <v>8600095786</v>
      </c>
      <c r="AA53" s="23">
        <v>45691</v>
      </c>
      <c r="AB53" s="23">
        <v>46132</v>
      </c>
      <c r="AC53" s="23">
        <v>45692</v>
      </c>
      <c r="AD53" s="24" t="s">
        <v>55</v>
      </c>
      <c r="AE53" s="65">
        <v>8000000</v>
      </c>
      <c r="AF53" s="65">
        <v>64000000</v>
      </c>
      <c r="AG53" s="24" t="s">
        <v>2195</v>
      </c>
      <c r="AH53" s="23">
        <v>45692</v>
      </c>
      <c r="AI53" s="23">
        <v>45933</v>
      </c>
      <c r="AJ53" s="24" t="s">
        <v>81</v>
      </c>
      <c r="AK53" s="24">
        <v>1032459187</v>
      </c>
      <c r="AL53" s="34">
        <v>20255120001883</v>
      </c>
      <c r="AM53" s="23">
        <v>45700</v>
      </c>
      <c r="AN53" s="39">
        <v>23200000</v>
      </c>
      <c r="AO53" s="24">
        <v>1413</v>
      </c>
      <c r="AP53" s="24">
        <v>1389</v>
      </c>
      <c r="AQ53" s="24" t="s">
        <v>3214</v>
      </c>
      <c r="AR53" s="23">
        <v>46022</v>
      </c>
      <c r="AS53" s="24" t="s">
        <v>3217</v>
      </c>
      <c r="AT53" s="23">
        <v>45907</v>
      </c>
      <c r="AU53" s="39">
        <f t="shared" si="0"/>
        <v>87200000</v>
      </c>
      <c r="BF53" s="30">
        <f t="shared" si="1"/>
        <v>46022</v>
      </c>
    </row>
    <row r="54" spans="1:60" ht="13.8" hidden="1">
      <c r="A54" s="24" t="s">
        <v>36</v>
      </c>
      <c r="B54" s="42">
        <v>1020750697</v>
      </c>
      <c r="C54" s="43">
        <v>32958</v>
      </c>
      <c r="D54" s="24" t="s">
        <v>1075</v>
      </c>
      <c r="E54" s="37" t="s">
        <v>767</v>
      </c>
      <c r="F54" s="24" t="s">
        <v>768</v>
      </c>
      <c r="G54" s="44">
        <v>31234021454</v>
      </c>
      <c r="H54" s="44" t="s">
        <v>748</v>
      </c>
      <c r="I54" s="44" t="s">
        <v>753</v>
      </c>
      <c r="J54" s="44">
        <v>35</v>
      </c>
      <c r="K54" s="24" t="s">
        <v>481</v>
      </c>
      <c r="L54" s="25" t="s">
        <v>1566</v>
      </c>
      <c r="M54" s="24" t="s">
        <v>1233</v>
      </c>
      <c r="N54" s="24" t="s">
        <v>631</v>
      </c>
      <c r="O54" s="38">
        <v>126761</v>
      </c>
      <c r="P54" s="24" t="s">
        <v>0</v>
      </c>
      <c r="Q54" s="24" t="s">
        <v>25</v>
      </c>
      <c r="R54" s="24">
        <v>880</v>
      </c>
      <c r="S54" s="23">
        <v>45691</v>
      </c>
      <c r="T54" s="24">
        <v>910</v>
      </c>
      <c r="U54" s="23">
        <v>45691</v>
      </c>
      <c r="V54" s="46">
        <v>45689</v>
      </c>
      <c r="W54" s="64">
        <v>1</v>
      </c>
      <c r="X54" s="39">
        <v>3000000</v>
      </c>
      <c r="Y54" s="56" t="s">
        <v>1211</v>
      </c>
      <c r="Z54" s="42">
        <v>8600095786</v>
      </c>
      <c r="AA54" s="23">
        <v>45692</v>
      </c>
      <c r="AB54" s="23">
        <v>45993</v>
      </c>
      <c r="AC54" s="23">
        <v>45692</v>
      </c>
      <c r="AD54" s="24" t="s">
        <v>55</v>
      </c>
      <c r="AE54" s="65">
        <v>7500000</v>
      </c>
      <c r="AF54" s="65">
        <v>30000000</v>
      </c>
      <c r="AG54" s="24" t="s">
        <v>35</v>
      </c>
      <c r="AH54" s="23">
        <v>45692</v>
      </c>
      <c r="AI54" s="23">
        <v>45811</v>
      </c>
      <c r="AJ54" s="24" t="s">
        <v>1213</v>
      </c>
      <c r="AK54" s="24">
        <v>1020781134</v>
      </c>
      <c r="AL54" s="34" t="s">
        <v>2260</v>
      </c>
      <c r="AN54" s="39">
        <v>15000000</v>
      </c>
      <c r="AO54" s="24">
        <v>1283</v>
      </c>
      <c r="AP54" s="24">
        <v>1212</v>
      </c>
      <c r="AQ54" s="24" t="s">
        <v>3215</v>
      </c>
      <c r="AR54" s="23">
        <v>45872</v>
      </c>
      <c r="AS54" s="23" t="s">
        <v>2586</v>
      </c>
      <c r="AT54" s="23">
        <v>45811</v>
      </c>
      <c r="AU54" s="39">
        <f t="shared" si="0"/>
        <v>45000000</v>
      </c>
      <c r="BF54" s="30">
        <f t="shared" si="1"/>
        <v>45872</v>
      </c>
    </row>
    <row r="55" spans="1:60" ht="13.8" hidden="1">
      <c r="A55" s="24" t="s">
        <v>145</v>
      </c>
      <c r="B55" s="42">
        <v>1013596336</v>
      </c>
      <c r="C55" s="43">
        <v>32253</v>
      </c>
      <c r="D55" s="24" t="s">
        <v>1075</v>
      </c>
      <c r="E55" s="37" t="s">
        <v>769</v>
      </c>
      <c r="F55" s="24" t="s">
        <v>770</v>
      </c>
      <c r="G55" s="44">
        <v>6017123116</v>
      </c>
      <c r="H55" s="44" t="s">
        <v>756</v>
      </c>
      <c r="I55" s="44" t="s">
        <v>771</v>
      </c>
      <c r="J55" s="44">
        <v>37</v>
      </c>
      <c r="K55" s="24" t="s">
        <v>482</v>
      </c>
      <c r="L55" s="25" t="s">
        <v>1567</v>
      </c>
      <c r="M55" s="24" t="s">
        <v>1234</v>
      </c>
      <c r="N55" s="24" t="s">
        <v>632</v>
      </c>
      <c r="O55" s="38">
        <v>126875</v>
      </c>
      <c r="P55" s="24" t="s">
        <v>0</v>
      </c>
      <c r="Q55" s="24" t="s">
        <v>27</v>
      </c>
      <c r="R55" s="24">
        <v>905</v>
      </c>
      <c r="S55" s="23">
        <v>45691</v>
      </c>
      <c r="T55" s="24">
        <v>911</v>
      </c>
      <c r="U55" s="23">
        <v>45691</v>
      </c>
      <c r="V55" s="46">
        <v>45689</v>
      </c>
      <c r="W55" s="64">
        <v>1</v>
      </c>
      <c r="X55" s="39">
        <v>4640000</v>
      </c>
      <c r="Y55" s="56" t="s">
        <v>1211</v>
      </c>
      <c r="Z55" s="42">
        <v>8600095786</v>
      </c>
      <c r="AA55" s="23">
        <v>45692</v>
      </c>
      <c r="AB55" s="23">
        <v>46057</v>
      </c>
      <c r="AC55" s="23">
        <v>45693</v>
      </c>
      <c r="AD55" s="24" t="s">
        <v>55</v>
      </c>
      <c r="AE55" s="65">
        <v>5800000</v>
      </c>
      <c r="AF55" s="65">
        <v>46400000</v>
      </c>
      <c r="AG55" s="24" t="s">
        <v>37</v>
      </c>
      <c r="AH55" s="23">
        <v>45693</v>
      </c>
      <c r="AI55" s="23">
        <v>45934</v>
      </c>
      <c r="AJ55" s="24" t="s">
        <v>1214</v>
      </c>
      <c r="AK55" s="24">
        <v>52782734</v>
      </c>
      <c r="AL55" s="34">
        <v>20255120001823</v>
      </c>
      <c r="AM55" s="23">
        <v>45699</v>
      </c>
      <c r="AN55" s="39">
        <v>19526700</v>
      </c>
      <c r="AO55" s="24">
        <v>1559</v>
      </c>
      <c r="AP55" s="24">
        <v>1500</v>
      </c>
      <c r="AQ55" s="24" t="s">
        <v>3311</v>
      </c>
      <c r="AR55" s="23">
        <v>45672</v>
      </c>
      <c r="AS55" s="24" t="s">
        <v>3220</v>
      </c>
      <c r="AT55" s="23">
        <v>45931</v>
      </c>
      <c r="AU55" s="39">
        <f t="shared" si="0"/>
        <v>65926700</v>
      </c>
      <c r="BF55" s="30">
        <f t="shared" si="1"/>
        <v>45672</v>
      </c>
    </row>
    <row r="56" spans="1:60" ht="13.8" hidden="1">
      <c r="A56" s="24" t="s">
        <v>146</v>
      </c>
      <c r="B56" s="42">
        <v>80724789</v>
      </c>
      <c r="C56" s="43">
        <v>29990</v>
      </c>
      <c r="D56" s="24" t="s">
        <v>1074</v>
      </c>
      <c r="E56" s="37" t="s">
        <v>772</v>
      </c>
      <c r="F56" s="24" t="s">
        <v>773</v>
      </c>
      <c r="G56" s="44">
        <v>3143815901</v>
      </c>
      <c r="H56" s="44" t="s">
        <v>756</v>
      </c>
      <c r="I56" s="44" t="s">
        <v>760</v>
      </c>
      <c r="J56" s="44">
        <v>43</v>
      </c>
      <c r="K56" s="24" t="s">
        <v>483</v>
      </c>
      <c r="L56" s="25" t="s">
        <v>1568</v>
      </c>
      <c r="M56" s="24" t="s">
        <v>1235</v>
      </c>
      <c r="N56" s="24" t="s">
        <v>633</v>
      </c>
      <c r="O56" s="38">
        <v>126717</v>
      </c>
      <c r="P56" s="24" t="s">
        <v>0</v>
      </c>
      <c r="Q56" s="24" t="s">
        <v>27</v>
      </c>
      <c r="R56" s="24">
        <v>879</v>
      </c>
      <c r="S56" s="23">
        <v>45693</v>
      </c>
      <c r="T56" s="24">
        <v>929</v>
      </c>
      <c r="U56" s="23">
        <v>45699</v>
      </c>
      <c r="V56" s="46">
        <v>45695</v>
      </c>
      <c r="W56" s="64">
        <v>1</v>
      </c>
      <c r="X56" s="39">
        <v>8000000</v>
      </c>
      <c r="Y56" s="56" t="s">
        <v>1211</v>
      </c>
      <c r="Z56" s="42">
        <v>8600095786</v>
      </c>
      <c r="AA56" s="23">
        <v>45693</v>
      </c>
      <c r="AB56" s="23">
        <v>46115</v>
      </c>
      <c r="AC56" s="23">
        <v>45695</v>
      </c>
      <c r="AD56" s="24" t="s">
        <v>55</v>
      </c>
      <c r="AE56" s="65">
        <v>10000000</v>
      </c>
      <c r="AF56" s="65">
        <v>80000000</v>
      </c>
      <c r="AG56" s="24" t="s">
        <v>2196</v>
      </c>
      <c r="AH56" s="23">
        <v>45699</v>
      </c>
      <c r="AI56" s="23">
        <v>45940</v>
      </c>
      <c r="AJ56" s="24" t="s">
        <v>82</v>
      </c>
      <c r="AK56" s="24">
        <v>1020750697</v>
      </c>
      <c r="AL56" s="34">
        <v>20255120002093</v>
      </c>
      <c r="AM56" s="23">
        <v>45705</v>
      </c>
      <c r="AN56" s="39">
        <v>31666666</v>
      </c>
      <c r="AO56" s="24">
        <v>1411</v>
      </c>
      <c r="AP56" s="24">
        <v>1471</v>
      </c>
      <c r="AQ56" s="24" t="s">
        <v>3307</v>
      </c>
      <c r="AR56" s="23">
        <v>46037</v>
      </c>
      <c r="AS56" s="24" t="s">
        <v>3222</v>
      </c>
      <c r="AT56" s="23">
        <v>45929</v>
      </c>
      <c r="AU56" s="39">
        <f t="shared" si="0"/>
        <v>111666666</v>
      </c>
      <c r="BF56" s="30">
        <f t="shared" si="1"/>
        <v>46037</v>
      </c>
    </row>
    <row r="57" spans="1:60" ht="13.8" hidden="1">
      <c r="A57" s="24" t="s">
        <v>147</v>
      </c>
      <c r="B57" s="42">
        <v>1020763540</v>
      </c>
      <c r="C57" s="43">
        <v>33121</v>
      </c>
      <c r="D57" s="24" t="s">
        <v>1074</v>
      </c>
      <c r="E57" s="37" t="s">
        <v>774</v>
      </c>
      <c r="F57" s="24" t="s">
        <v>775</v>
      </c>
      <c r="G57" s="44">
        <v>3004361338</v>
      </c>
      <c r="H57" s="44" t="s">
        <v>752</v>
      </c>
      <c r="I57" s="44" t="s">
        <v>749</v>
      </c>
      <c r="J57" s="44">
        <v>35</v>
      </c>
      <c r="K57" s="25" t="s">
        <v>484</v>
      </c>
      <c r="L57" s="25" t="s">
        <v>1569</v>
      </c>
      <c r="M57" s="25" t="s">
        <v>1236</v>
      </c>
      <c r="N57" s="24" t="s">
        <v>634</v>
      </c>
      <c r="O57" s="38">
        <v>126715</v>
      </c>
      <c r="P57" s="24" t="s">
        <v>0</v>
      </c>
      <c r="Q57" s="24" t="s">
        <v>27</v>
      </c>
      <c r="R57" s="24">
        <v>878</v>
      </c>
      <c r="S57" s="23">
        <v>45691</v>
      </c>
      <c r="T57" s="24">
        <v>908</v>
      </c>
      <c r="U57" s="23">
        <v>45691</v>
      </c>
      <c r="V57" s="46">
        <v>45692</v>
      </c>
      <c r="W57" s="64">
        <v>1</v>
      </c>
      <c r="X57" s="39">
        <v>8800000</v>
      </c>
      <c r="Y57" s="56" t="s">
        <v>1211</v>
      </c>
      <c r="Z57" s="42">
        <v>8600095786</v>
      </c>
      <c r="AA57" s="23">
        <v>45691</v>
      </c>
      <c r="AB57" s="23">
        <v>46115</v>
      </c>
      <c r="AC57" s="23">
        <v>45691</v>
      </c>
      <c r="AD57" s="24" t="s">
        <v>55</v>
      </c>
      <c r="AE57" s="65">
        <v>11000000</v>
      </c>
      <c r="AF57" s="65">
        <v>88000000</v>
      </c>
      <c r="AG57" s="24" t="s">
        <v>38</v>
      </c>
      <c r="AH57" s="23">
        <v>45691</v>
      </c>
      <c r="AI57" s="23">
        <v>45932</v>
      </c>
      <c r="AJ57" s="24" t="s">
        <v>82</v>
      </c>
      <c r="AK57" s="24">
        <v>1020750697</v>
      </c>
      <c r="AL57" s="34">
        <v>20255120001813</v>
      </c>
      <c r="AM57" s="23">
        <v>45699</v>
      </c>
      <c r="AN57" s="39">
        <v>37766666</v>
      </c>
      <c r="AO57" s="24">
        <v>1447</v>
      </c>
      <c r="AP57" s="24">
        <v>1474</v>
      </c>
      <c r="AQ57" s="24" t="s">
        <v>3310</v>
      </c>
      <c r="AR57" s="23">
        <v>45672</v>
      </c>
      <c r="AS57" s="24" t="s">
        <v>3220</v>
      </c>
      <c r="AT57" s="23">
        <v>45931</v>
      </c>
      <c r="AU57" s="39">
        <f t="shared" si="0"/>
        <v>125766666</v>
      </c>
      <c r="BF57" s="30">
        <f t="shared" si="1"/>
        <v>45672</v>
      </c>
    </row>
    <row r="58" spans="1:60" ht="13.8" hidden="1">
      <c r="A58" s="24" t="s">
        <v>44</v>
      </c>
      <c r="B58" s="42">
        <v>1032459187</v>
      </c>
      <c r="C58" s="43">
        <v>34230</v>
      </c>
      <c r="D58" s="24" t="s">
        <v>1075</v>
      </c>
      <c r="E58" s="37" t="s">
        <v>776</v>
      </c>
      <c r="F58" s="24" t="s">
        <v>777</v>
      </c>
      <c r="G58" s="44">
        <v>3057476159</v>
      </c>
      <c r="H58" s="44" t="s">
        <v>759</v>
      </c>
      <c r="I58" s="44" t="s">
        <v>760</v>
      </c>
      <c r="J58" s="44">
        <v>32</v>
      </c>
      <c r="K58" s="25" t="s">
        <v>485</v>
      </c>
      <c r="L58" s="25" t="s">
        <v>1570</v>
      </c>
      <c r="M58" s="25" t="s">
        <v>1237</v>
      </c>
      <c r="N58" s="24" t="s">
        <v>635</v>
      </c>
      <c r="O58" s="38">
        <v>127249</v>
      </c>
      <c r="P58" s="24" t="s">
        <v>0</v>
      </c>
      <c r="Q58" s="24" t="s">
        <v>27</v>
      </c>
      <c r="R58" s="24">
        <v>916</v>
      </c>
      <c r="S58" s="23">
        <v>45692</v>
      </c>
      <c r="T58" s="24">
        <v>913</v>
      </c>
      <c r="U58" s="23">
        <v>45693</v>
      </c>
      <c r="V58" s="46">
        <v>45692</v>
      </c>
      <c r="W58" s="64">
        <v>1</v>
      </c>
      <c r="X58" s="39">
        <v>6400000</v>
      </c>
      <c r="Y58" s="56" t="s">
        <v>1211</v>
      </c>
      <c r="Z58" s="42">
        <v>8600095786</v>
      </c>
      <c r="AA58" s="23">
        <v>45692</v>
      </c>
      <c r="AB58" s="23">
        <v>46116</v>
      </c>
      <c r="AC58" s="23">
        <v>45693</v>
      </c>
      <c r="AD58" s="24" t="s">
        <v>55</v>
      </c>
      <c r="AE58" s="65">
        <v>8000000</v>
      </c>
      <c r="AF58" s="65">
        <v>64000000</v>
      </c>
      <c r="AG58" s="24" t="s">
        <v>39</v>
      </c>
      <c r="AH58" s="23">
        <v>45693</v>
      </c>
      <c r="AI58" s="23">
        <v>45934</v>
      </c>
      <c r="AJ58" s="24" t="s">
        <v>79</v>
      </c>
      <c r="AK58" s="24">
        <v>80797275</v>
      </c>
      <c r="AL58" s="34" t="s">
        <v>2277</v>
      </c>
      <c r="AM58" s="23">
        <v>45712</v>
      </c>
      <c r="AN58" s="39">
        <v>22933333</v>
      </c>
      <c r="AO58" s="24">
        <v>1537</v>
      </c>
      <c r="AP58" s="24">
        <v>1481</v>
      </c>
      <c r="AQ58" s="24" t="s">
        <v>3337</v>
      </c>
      <c r="AR58" s="23">
        <v>46022</v>
      </c>
      <c r="AS58" s="24" t="s">
        <v>3222</v>
      </c>
      <c r="AT58" s="23">
        <v>45933</v>
      </c>
      <c r="AU58" s="39">
        <f t="shared" si="0"/>
        <v>86933333</v>
      </c>
      <c r="BF58" s="30">
        <f t="shared" si="1"/>
        <v>46022</v>
      </c>
    </row>
    <row r="59" spans="1:60" ht="13.8" hidden="1">
      <c r="A59" s="24" t="s">
        <v>40</v>
      </c>
      <c r="B59" s="42">
        <v>1018452269</v>
      </c>
      <c r="C59" s="43">
        <v>33757</v>
      </c>
      <c r="D59" s="24" t="s">
        <v>1075</v>
      </c>
      <c r="E59" s="37" t="s">
        <v>778</v>
      </c>
      <c r="F59" s="24" t="s">
        <v>779</v>
      </c>
      <c r="G59" s="44">
        <v>3166949334</v>
      </c>
      <c r="H59" s="44" t="s">
        <v>780</v>
      </c>
      <c r="I59" s="44" t="s">
        <v>753</v>
      </c>
      <c r="J59" s="44">
        <v>33</v>
      </c>
      <c r="K59" s="24" t="s">
        <v>486</v>
      </c>
      <c r="L59" s="25" t="s">
        <v>1571</v>
      </c>
      <c r="M59" s="24" t="s">
        <v>1238</v>
      </c>
      <c r="N59" s="24" t="s">
        <v>636</v>
      </c>
      <c r="O59" s="38">
        <v>128020</v>
      </c>
      <c r="P59" s="24" t="s">
        <v>0</v>
      </c>
      <c r="Q59" s="24" t="s">
        <v>27</v>
      </c>
      <c r="R59" s="24">
        <v>910</v>
      </c>
      <c r="S59" s="23">
        <v>45691</v>
      </c>
      <c r="T59" s="24">
        <v>911</v>
      </c>
      <c r="U59" s="23">
        <v>45691</v>
      </c>
      <c r="V59" s="46">
        <v>45692</v>
      </c>
      <c r="W59" s="64">
        <v>5</v>
      </c>
      <c r="X59" s="39">
        <v>6800000</v>
      </c>
      <c r="Y59" s="56" t="s">
        <v>1211</v>
      </c>
      <c r="Z59" s="42">
        <v>8600095786</v>
      </c>
      <c r="AA59" s="23">
        <v>45693</v>
      </c>
      <c r="AB59" s="23">
        <v>46142</v>
      </c>
      <c r="AC59" s="23">
        <v>45694</v>
      </c>
      <c r="AD59" s="24" t="s">
        <v>55</v>
      </c>
      <c r="AE59" s="65">
        <v>8500000</v>
      </c>
      <c r="AF59" s="65">
        <v>68000000</v>
      </c>
      <c r="AG59" s="24" t="s">
        <v>2197</v>
      </c>
      <c r="AH59" s="23">
        <v>45694</v>
      </c>
      <c r="AI59" s="23">
        <v>45935</v>
      </c>
      <c r="AJ59" s="24" t="s">
        <v>80</v>
      </c>
      <c r="AK59" s="24">
        <v>1065642375</v>
      </c>
      <c r="AL59" s="34" t="s">
        <v>2278</v>
      </c>
      <c r="AM59" s="23">
        <v>45699</v>
      </c>
      <c r="AN59" s="39">
        <v>28333333</v>
      </c>
      <c r="AO59" s="24">
        <v>1459</v>
      </c>
      <c r="AP59" s="24">
        <v>1480</v>
      </c>
      <c r="AQ59" s="24" t="s">
        <v>3338</v>
      </c>
      <c r="AR59" s="23">
        <v>46037</v>
      </c>
      <c r="AS59" s="24" t="s">
        <v>3222</v>
      </c>
      <c r="AT59" s="23">
        <v>45933</v>
      </c>
      <c r="AU59" s="39">
        <f t="shared" si="0"/>
        <v>96333333</v>
      </c>
      <c r="BF59" s="30">
        <f t="shared" si="1"/>
        <v>46037</v>
      </c>
    </row>
    <row r="60" spans="1:60" ht="13.8" hidden="1">
      <c r="A60" s="24" t="s">
        <v>42</v>
      </c>
      <c r="B60" s="42">
        <v>1000372101</v>
      </c>
      <c r="C60" s="43">
        <v>36913</v>
      </c>
      <c r="D60" s="24" t="s">
        <v>1074</v>
      </c>
      <c r="E60" s="37" t="s">
        <v>1431</v>
      </c>
      <c r="F60" s="24" t="s">
        <v>781</v>
      </c>
      <c r="G60" s="44">
        <v>3058333160</v>
      </c>
      <c r="H60" s="44" t="s">
        <v>756</v>
      </c>
      <c r="I60" s="44" t="s">
        <v>753</v>
      </c>
      <c r="J60" s="44">
        <v>24</v>
      </c>
      <c r="K60" s="24" t="s">
        <v>487</v>
      </c>
      <c r="L60" s="25" t="s">
        <v>1572</v>
      </c>
      <c r="M60" s="24" t="s">
        <v>1239</v>
      </c>
      <c r="N60" s="24" t="s">
        <v>637</v>
      </c>
      <c r="O60" s="38">
        <v>127287</v>
      </c>
      <c r="P60" s="24" t="s">
        <v>0</v>
      </c>
      <c r="Q60" s="24" t="s">
        <v>27</v>
      </c>
      <c r="R60" s="24">
        <v>921</v>
      </c>
      <c r="S60" s="23">
        <v>45693</v>
      </c>
      <c r="T60" s="24">
        <v>928</v>
      </c>
      <c r="U60" s="23">
        <v>45699</v>
      </c>
      <c r="V60" s="46">
        <v>45692</v>
      </c>
      <c r="W60" s="64">
        <v>1</v>
      </c>
      <c r="X60" s="39">
        <v>4000000</v>
      </c>
      <c r="Y60" s="56" t="s">
        <v>1211</v>
      </c>
      <c r="Z60" s="42">
        <v>8600095786</v>
      </c>
      <c r="AA60" s="23">
        <v>45693</v>
      </c>
      <c r="AB60" s="23">
        <v>46117</v>
      </c>
      <c r="AC60" s="23">
        <v>45695</v>
      </c>
      <c r="AD60" s="24" t="s">
        <v>55</v>
      </c>
      <c r="AE60" s="65">
        <v>5000000</v>
      </c>
      <c r="AF60" s="65">
        <v>40000000</v>
      </c>
      <c r="AG60" s="24" t="s">
        <v>41</v>
      </c>
      <c r="AH60" s="23">
        <v>45699</v>
      </c>
      <c r="AI60" s="23">
        <v>45940</v>
      </c>
      <c r="AJ60" s="24" t="s">
        <v>79</v>
      </c>
      <c r="AK60" s="24">
        <v>80797275</v>
      </c>
      <c r="AL60" s="34" t="s">
        <v>2277</v>
      </c>
      <c r="AM60" s="23">
        <v>45712</v>
      </c>
      <c r="AN60" s="39">
        <v>13333333</v>
      </c>
      <c r="AO60" s="24">
        <v>1622</v>
      </c>
      <c r="AP60" s="24">
        <v>1514</v>
      </c>
      <c r="AQ60" s="24" t="s">
        <v>3224</v>
      </c>
      <c r="AR60" s="23">
        <v>46022</v>
      </c>
      <c r="AS60" s="24" t="s">
        <v>3222</v>
      </c>
      <c r="AT60" s="23">
        <v>45940</v>
      </c>
      <c r="AU60" s="39">
        <f t="shared" si="0"/>
        <v>53333333</v>
      </c>
      <c r="BF60" s="30">
        <f t="shared" si="1"/>
        <v>46022</v>
      </c>
    </row>
    <row r="61" spans="1:60" ht="13.8" hidden="1">
      <c r="A61" s="24" t="s">
        <v>46</v>
      </c>
      <c r="B61" s="42">
        <v>1018515558</v>
      </c>
      <c r="C61" s="43">
        <v>36543</v>
      </c>
      <c r="D61" s="24" t="s">
        <v>1074</v>
      </c>
      <c r="E61" s="37" t="s">
        <v>782</v>
      </c>
      <c r="F61" s="24" t="s">
        <v>783</v>
      </c>
      <c r="G61" s="44">
        <v>3043381259</v>
      </c>
      <c r="H61" s="44" t="s">
        <v>756</v>
      </c>
      <c r="I61" s="44" t="s">
        <v>749</v>
      </c>
      <c r="J61" s="44">
        <v>25</v>
      </c>
      <c r="K61" s="25" t="s">
        <v>488</v>
      </c>
      <c r="L61" s="25" t="s">
        <v>1573</v>
      </c>
      <c r="M61" s="25" t="s">
        <v>1240</v>
      </c>
      <c r="N61" s="24" t="s">
        <v>638</v>
      </c>
      <c r="O61" s="38">
        <v>126789</v>
      </c>
      <c r="P61" s="24" t="s">
        <v>0</v>
      </c>
      <c r="Q61" s="24" t="s">
        <v>27</v>
      </c>
      <c r="R61" s="24">
        <v>882</v>
      </c>
      <c r="S61" s="23">
        <v>45695</v>
      </c>
      <c r="T61" s="24">
        <v>930</v>
      </c>
      <c r="U61" s="23">
        <v>45699</v>
      </c>
      <c r="V61" s="46">
        <v>45699</v>
      </c>
      <c r="W61" s="64">
        <v>5</v>
      </c>
      <c r="X61" s="39">
        <v>2800000</v>
      </c>
      <c r="Y61" s="56" t="s">
        <v>1211</v>
      </c>
      <c r="Z61" s="42">
        <v>8600095786</v>
      </c>
      <c r="AA61" s="23">
        <v>45693</v>
      </c>
      <c r="AB61" s="23">
        <v>46117</v>
      </c>
      <c r="AC61" s="23">
        <v>45695</v>
      </c>
      <c r="AD61" s="24" t="s">
        <v>55</v>
      </c>
      <c r="AE61" s="65">
        <v>3500000</v>
      </c>
      <c r="AF61" s="65">
        <v>28000000</v>
      </c>
      <c r="AG61" s="24" t="s">
        <v>43</v>
      </c>
      <c r="AH61" s="23">
        <v>45699</v>
      </c>
      <c r="AI61" s="23">
        <v>45940</v>
      </c>
      <c r="AJ61" s="24" t="s">
        <v>83</v>
      </c>
      <c r="AK61" s="24">
        <v>1019070983</v>
      </c>
      <c r="AL61" s="34" t="s">
        <v>2279</v>
      </c>
      <c r="AM61" s="23">
        <v>45705</v>
      </c>
      <c r="AN61" s="39">
        <v>10500000</v>
      </c>
      <c r="AO61" s="24">
        <v>1494</v>
      </c>
      <c r="AP61" s="24">
        <v>1515</v>
      </c>
      <c r="AQ61" s="24" t="s">
        <v>3342</v>
      </c>
      <c r="AR61" s="23">
        <v>46032</v>
      </c>
      <c r="AS61" s="24" t="s">
        <v>3222</v>
      </c>
      <c r="AT61" s="23">
        <v>45940</v>
      </c>
      <c r="AU61" s="39">
        <f t="shared" si="0"/>
        <v>38500000</v>
      </c>
      <c r="BF61" s="30">
        <f t="shared" si="1"/>
        <v>46032</v>
      </c>
    </row>
    <row r="62" spans="1:60" ht="13.8" hidden="1">
      <c r="A62" s="24" t="s">
        <v>148</v>
      </c>
      <c r="B62" s="42">
        <v>1026267438</v>
      </c>
      <c r="C62" s="43">
        <v>32912</v>
      </c>
      <c r="D62" s="24" t="s">
        <v>1074</v>
      </c>
      <c r="E62" s="37" t="s">
        <v>784</v>
      </c>
      <c r="F62" s="24" t="s">
        <v>785</v>
      </c>
      <c r="G62" s="44">
        <v>3125783732</v>
      </c>
      <c r="H62" s="44" t="s">
        <v>780</v>
      </c>
      <c r="I62" s="44" t="s">
        <v>760</v>
      </c>
      <c r="J62" s="44">
        <v>35</v>
      </c>
      <c r="K62" s="25" t="s">
        <v>513</v>
      </c>
      <c r="L62" s="26" t="s">
        <v>1653</v>
      </c>
      <c r="N62" s="24" t="s">
        <v>639</v>
      </c>
      <c r="O62" s="38">
        <v>127338</v>
      </c>
      <c r="P62" s="24" t="s">
        <v>0</v>
      </c>
      <c r="Q62" s="24" t="s">
        <v>27</v>
      </c>
      <c r="R62" s="24">
        <v>937</v>
      </c>
      <c r="S62" s="23">
        <v>45701</v>
      </c>
      <c r="T62" s="24">
        <v>933</v>
      </c>
      <c r="U62" s="23">
        <v>45701</v>
      </c>
      <c r="V62" s="46">
        <v>45701</v>
      </c>
      <c r="W62" s="64">
        <v>1</v>
      </c>
      <c r="X62" s="39">
        <v>5760000</v>
      </c>
      <c r="Y62" s="56" t="s">
        <v>1212</v>
      </c>
      <c r="Z62" s="42">
        <v>8605246546</v>
      </c>
      <c r="AA62" s="23">
        <v>45701</v>
      </c>
      <c r="AB62" s="23">
        <v>46132</v>
      </c>
      <c r="AC62" s="23">
        <v>45701</v>
      </c>
      <c r="AD62" s="24" t="s">
        <v>55</v>
      </c>
      <c r="AE62" s="65">
        <v>7200000</v>
      </c>
      <c r="AF62" s="65">
        <v>57600000</v>
      </c>
      <c r="AG62" s="24" t="s">
        <v>2198</v>
      </c>
      <c r="AH62" s="23">
        <v>45701</v>
      </c>
      <c r="AI62" s="23">
        <v>45942</v>
      </c>
      <c r="AJ62" s="24" t="s">
        <v>80</v>
      </c>
      <c r="AK62" s="24">
        <v>1065642375</v>
      </c>
      <c r="AL62" s="34" t="s">
        <v>2280</v>
      </c>
      <c r="AM62" s="23">
        <v>45706</v>
      </c>
      <c r="AN62" s="39">
        <v>21120000</v>
      </c>
      <c r="AO62" s="24">
        <v>1642</v>
      </c>
      <c r="AP62" s="24">
        <v>1495</v>
      </c>
      <c r="AQ62" s="24" t="s">
        <v>3221</v>
      </c>
      <c r="AR62" s="23">
        <v>46032</v>
      </c>
      <c r="AS62" s="24" t="s">
        <v>3217</v>
      </c>
      <c r="AT62" s="23">
        <v>45940</v>
      </c>
      <c r="AU62" s="39">
        <f t="shared" si="0"/>
        <v>78720000</v>
      </c>
      <c r="BF62" s="30">
        <f t="shared" si="1"/>
        <v>46032</v>
      </c>
    </row>
    <row r="63" spans="1:60" ht="13.8" hidden="1">
      <c r="A63" s="24" t="s">
        <v>149</v>
      </c>
      <c r="B63" s="42">
        <v>1010213205</v>
      </c>
      <c r="C63" s="43">
        <v>34381</v>
      </c>
      <c r="D63" s="24" t="s">
        <v>1075</v>
      </c>
      <c r="E63" s="37" t="s">
        <v>786</v>
      </c>
      <c r="F63" s="24" t="s">
        <v>787</v>
      </c>
      <c r="G63" s="44">
        <v>8827876</v>
      </c>
      <c r="H63" s="44" t="s">
        <v>788</v>
      </c>
      <c r="I63" s="44" t="s">
        <v>749</v>
      </c>
      <c r="J63" s="44">
        <v>31</v>
      </c>
      <c r="K63" s="24" t="s">
        <v>489</v>
      </c>
      <c r="L63" s="25" t="s">
        <v>1574</v>
      </c>
      <c r="M63" s="24" t="s">
        <v>1241</v>
      </c>
      <c r="N63" s="24" t="s">
        <v>640</v>
      </c>
      <c r="O63" s="38">
        <v>127087</v>
      </c>
      <c r="P63" s="24" t="s">
        <v>0</v>
      </c>
      <c r="Q63" s="24" t="s">
        <v>27</v>
      </c>
      <c r="R63" s="24">
        <v>931</v>
      </c>
      <c r="S63" s="23">
        <v>45695</v>
      </c>
      <c r="T63" s="24">
        <v>926</v>
      </c>
      <c r="U63" s="23">
        <v>45698</v>
      </c>
      <c r="V63" s="46">
        <v>45695</v>
      </c>
      <c r="W63" s="64">
        <v>5</v>
      </c>
      <c r="X63" s="39">
        <v>8000000</v>
      </c>
      <c r="Y63" s="56" t="s">
        <v>1211</v>
      </c>
      <c r="Z63" s="42">
        <v>8600095786</v>
      </c>
      <c r="AA63" s="23">
        <v>45695</v>
      </c>
      <c r="AB63" s="23">
        <v>46129</v>
      </c>
      <c r="AC63" s="23">
        <v>45695</v>
      </c>
      <c r="AD63" s="24" t="s">
        <v>55</v>
      </c>
      <c r="AE63" s="65">
        <v>10000000</v>
      </c>
      <c r="AF63" s="65">
        <v>80000000</v>
      </c>
      <c r="AG63" s="24" t="s">
        <v>47</v>
      </c>
      <c r="AH63" s="23">
        <v>45698</v>
      </c>
      <c r="AI63" s="23">
        <v>45939</v>
      </c>
      <c r="AJ63" s="24" t="s">
        <v>79</v>
      </c>
      <c r="AK63" s="24">
        <v>80797275</v>
      </c>
      <c r="AL63" s="34" t="s">
        <v>2277</v>
      </c>
      <c r="AM63" s="23">
        <v>45712</v>
      </c>
      <c r="AN63" s="39">
        <v>32000000</v>
      </c>
      <c r="AO63" s="24">
        <v>1414</v>
      </c>
      <c r="AP63" s="24">
        <v>1351</v>
      </c>
      <c r="AQ63" s="24" t="s">
        <v>3218</v>
      </c>
      <c r="AR63" s="23">
        <v>46037</v>
      </c>
      <c r="AS63" s="24" t="s">
        <v>2586</v>
      </c>
      <c r="AT63" s="23">
        <v>45890</v>
      </c>
      <c r="AU63" s="39">
        <f>+AN63+AF63+BB63</f>
        <v>113666666</v>
      </c>
      <c r="AV63" s="24" t="s">
        <v>3612</v>
      </c>
      <c r="AW63" s="30">
        <v>45960</v>
      </c>
      <c r="AX63" s="21">
        <v>1077967918</v>
      </c>
      <c r="AY63" s="21">
        <v>1583</v>
      </c>
      <c r="AZ63" s="21" t="s">
        <v>3217</v>
      </c>
      <c r="BA63" s="30">
        <v>45959</v>
      </c>
      <c r="BB63" s="81">
        <v>1666666</v>
      </c>
      <c r="BC63" s="21">
        <v>1884</v>
      </c>
      <c r="BD63" s="21">
        <v>1860</v>
      </c>
      <c r="BE63" s="21" t="s">
        <v>4216</v>
      </c>
      <c r="BF63" s="30">
        <v>46042</v>
      </c>
      <c r="BG63" s="21" t="s">
        <v>4155</v>
      </c>
      <c r="BH63" s="30">
        <v>46022</v>
      </c>
    </row>
    <row r="64" spans="1:60" ht="13.8" hidden="1">
      <c r="A64" s="24" t="s">
        <v>150</v>
      </c>
      <c r="B64" s="42">
        <v>81717618</v>
      </c>
      <c r="C64" s="43">
        <v>31483</v>
      </c>
      <c r="D64" s="24" t="s">
        <v>1074</v>
      </c>
      <c r="E64" s="37" t="s">
        <v>789</v>
      </c>
      <c r="F64" s="24" t="s">
        <v>790</v>
      </c>
      <c r="G64" s="44">
        <v>3144416920</v>
      </c>
      <c r="H64" s="44" t="s">
        <v>756</v>
      </c>
      <c r="I64" s="44" t="s">
        <v>753</v>
      </c>
      <c r="J64" s="44">
        <v>39</v>
      </c>
      <c r="K64" s="24" t="s">
        <v>490</v>
      </c>
      <c r="L64" s="25" t="s">
        <v>1575</v>
      </c>
      <c r="M64" s="24" t="s">
        <v>1242</v>
      </c>
      <c r="N64" s="24" t="s">
        <v>641</v>
      </c>
      <c r="O64" s="38">
        <v>129030</v>
      </c>
      <c r="P64" s="24" t="s">
        <v>0</v>
      </c>
      <c r="Q64" s="24" t="s">
        <v>27</v>
      </c>
      <c r="R64" s="24">
        <v>933</v>
      </c>
      <c r="S64" s="23">
        <v>45695</v>
      </c>
      <c r="T64" s="24">
        <v>925</v>
      </c>
      <c r="U64" s="23">
        <v>45695</v>
      </c>
      <c r="V64" s="46">
        <v>45695</v>
      </c>
      <c r="W64" s="64">
        <v>1</v>
      </c>
      <c r="X64" s="39">
        <v>5760000</v>
      </c>
      <c r="Y64" s="56" t="s">
        <v>1211</v>
      </c>
      <c r="Z64" s="42">
        <v>8600095786</v>
      </c>
      <c r="AA64" s="23">
        <v>45695</v>
      </c>
      <c r="AB64" s="23">
        <v>46118</v>
      </c>
      <c r="AC64" s="23">
        <v>45695</v>
      </c>
      <c r="AD64" s="24" t="s">
        <v>55</v>
      </c>
      <c r="AE64" s="65">
        <v>7200000</v>
      </c>
      <c r="AF64" s="65">
        <v>57600000</v>
      </c>
      <c r="AG64" s="24" t="s">
        <v>3159</v>
      </c>
      <c r="AH64" s="23">
        <v>45695</v>
      </c>
      <c r="AI64" s="23">
        <v>45936</v>
      </c>
      <c r="AJ64" s="24" t="s">
        <v>1947</v>
      </c>
      <c r="AK64" s="24">
        <v>53009230</v>
      </c>
      <c r="AL64" s="34" t="s">
        <v>2281</v>
      </c>
      <c r="AM64" s="23">
        <v>45799</v>
      </c>
      <c r="AN64" s="39">
        <v>23760000</v>
      </c>
      <c r="AO64" s="24">
        <v>1468</v>
      </c>
      <c r="AP64" s="24">
        <v>1399</v>
      </c>
      <c r="AQ64" s="24" t="s">
        <v>3219</v>
      </c>
      <c r="AR64" s="23">
        <v>46037</v>
      </c>
      <c r="AS64" s="24" t="s">
        <v>3217</v>
      </c>
      <c r="AT64" s="23">
        <v>45907</v>
      </c>
      <c r="AU64" s="39">
        <f t="shared" si="0"/>
        <v>81360000</v>
      </c>
      <c r="BF64" s="30">
        <f t="shared" ref="BF64:BF85" si="2">+AR64</f>
        <v>46037</v>
      </c>
    </row>
    <row r="65" spans="1:58" ht="13.8" hidden="1">
      <c r="A65" s="24" t="s">
        <v>50</v>
      </c>
      <c r="B65" s="42">
        <v>53032910</v>
      </c>
      <c r="C65" s="43">
        <v>31750</v>
      </c>
      <c r="D65" s="24" t="s">
        <v>1074</v>
      </c>
      <c r="E65" s="37" t="s">
        <v>791</v>
      </c>
      <c r="F65" s="24" t="s">
        <v>792</v>
      </c>
      <c r="G65" s="44">
        <v>3233641677</v>
      </c>
      <c r="H65" s="44" t="s">
        <v>756</v>
      </c>
      <c r="I65" s="44" t="s">
        <v>749</v>
      </c>
      <c r="J65" s="44">
        <v>39</v>
      </c>
      <c r="K65" s="24" t="s">
        <v>491</v>
      </c>
      <c r="L65" s="25" t="s">
        <v>1576</v>
      </c>
      <c r="M65" s="24" t="s">
        <v>1397</v>
      </c>
      <c r="N65" s="24" t="s">
        <v>642</v>
      </c>
      <c r="O65" s="38">
        <v>128234</v>
      </c>
      <c r="P65" s="24" t="s">
        <v>0</v>
      </c>
      <c r="Q65" s="24" t="s">
        <v>34</v>
      </c>
      <c r="R65" s="24">
        <v>917</v>
      </c>
      <c r="S65" s="23">
        <v>45695</v>
      </c>
      <c r="T65" s="24">
        <v>927</v>
      </c>
      <c r="U65" s="23">
        <v>45698</v>
      </c>
      <c r="V65" s="46">
        <v>45695</v>
      </c>
      <c r="W65" s="64">
        <v>5</v>
      </c>
      <c r="X65" s="39">
        <v>3120000</v>
      </c>
      <c r="Y65" s="56" t="s">
        <v>1211</v>
      </c>
      <c r="Z65" s="42">
        <v>8600095786</v>
      </c>
      <c r="AA65" s="30">
        <v>45696</v>
      </c>
      <c r="AB65" s="23">
        <v>46060</v>
      </c>
      <c r="AC65" s="23">
        <v>45698</v>
      </c>
      <c r="AD65" s="24" t="s">
        <v>55</v>
      </c>
      <c r="AE65" s="65">
        <v>5200000</v>
      </c>
      <c r="AF65" s="65">
        <v>31200000</v>
      </c>
      <c r="AG65" s="24" t="s">
        <v>48</v>
      </c>
      <c r="AH65" s="23">
        <v>45698</v>
      </c>
      <c r="AI65" s="23">
        <v>45878</v>
      </c>
      <c r="AJ65" s="24" t="s">
        <v>83</v>
      </c>
      <c r="AK65" s="24">
        <v>1019070983</v>
      </c>
      <c r="AL65" s="34" t="s">
        <v>2282</v>
      </c>
      <c r="AM65" s="23">
        <v>45701</v>
      </c>
      <c r="AR65" s="23">
        <f t="shared" ref="AR65:AR66" si="3">+AI65</f>
        <v>45878</v>
      </c>
      <c r="AU65" s="39">
        <f t="shared" si="0"/>
        <v>31200000</v>
      </c>
      <c r="BF65" s="30">
        <f t="shared" si="2"/>
        <v>45878</v>
      </c>
    </row>
    <row r="66" spans="1:58" ht="13.8" hidden="1">
      <c r="A66" s="24" t="s">
        <v>151</v>
      </c>
      <c r="B66" s="42">
        <v>1022401679</v>
      </c>
      <c r="C66" s="43">
        <v>34752</v>
      </c>
      <c r="D66" s="24" t="s">
        <v>1075</v>
      </c>
      <c r="E66" s="37" t="s">
        <v>793</v>
      </c>
      <c r="F66" s="24" t="s">
        <v>794</v>
      </c>
      <c r="G66" s="44">
        <v>7412187</v>
      </c>
      <c r="H66" s="44" t="s">
        <v>748</v>
      </c>
      <c r="I66" s="44" t="s">
        <v>760</v>
      </c>
      <c r="J66" s="44">
        <v>30</v>
      </c>
      <c r="K66" s="24" t="s">
        <v>492</v>
      </c>
      <c r="L66" s="25" t="s">
        <v>1577</v>
      </c>
      <c r="M66" s="24" t="s">
        <v>1243</v>
      </c>
      <c r="N66" s="24" t="s">
        <v>643</v>
      </c>
      <c r="O66" s="38">
        <v>128250</v>
      </c>
      <c r="P66" s="24" t="s">
        <v>0</v>
      </c>
      <c r="Q66" s="24" t="s">
        <v>34</v>
      </c>
      <c r="R66" s="24">
        <v>918</v>
      </c>
      <c r="S66" s="23">
        <v>45700</v>
      </c>
      <c r="T66" s="24">
        <v>932</v>
      </c>
      <c r="U66" s="23">
        <v>45701</v>
      </c>
      <c r="V66" s="46">
        <v>45699</v>
      </c>
      <c r="W66" s="64">
        <v>1</v>
      </c>
      <c r="X66" s="39">
        <v>1785600</v>
      </c>
      <c r="Y66" s="56" t="s">
        <v>1211</v>
      </c>
      <c r="Z66" s="42">
        <v>8600095786</v>
      </c>
      <c r="AA66" s="23">
        <v>45700</v>
      </c>
      <c r="AB66" s="23">
        <v>46081</v>
      </c>
      <c r="AC66" s="23">
        <v>45701</v>
      </c>
      <c r="AD66" s="24" t="s">
        <v>55</v>
      </c>
      <c r="AE66" s="65">
        <v>2976000</v>
      </c>
      <c r="AF66" s="65">
        <v>17856000</v>
      </c>
      <c r="AG66" s="24" t="s">
        <v>73</v>
      </c>
      <c r="AH66" s="23">
        <v>45701</v>
      </c>
      <c r="AI66" s="23">
        <v>45881</v>
      </c>
      <c r="AJ66" s="24" t="s">
        <v>129</v>
      </c>
      <c r="AK66" s="24">
        <v>0</v>
      </c>
      <c r="AL66" s="34" t="s">
        <v>2283</v>
      </c>
      <c r="AM66" s="23">
        <v>45706</v>
      </c>
      <c r="AR66" s="23">
        <f t="shared" si="3"/>
        <v>45881</v>
      </c>
      <c r="AU66" s="39">
        <f t="shared" si="0"/>
        <v>17856000</v>
      </c>
      <c r="BF66" s="30">
        <f t="shared" si="2"/>
        <v>45881</v>
      </c>
    </row>
    <row r="67" spans="1:58" ht="13.8" hidden="1">
      <c r="A67" s="21" t="s">
        <v>2284</v>
      </c>
      <c r="B67" s="42">
        <v>53066743</v>
      </c>
      <c r="C67" s="43">
        <v>31015</v>
      </c>
      <c r="D67" s="24" t="s">
        <v>1075</v>
      </c>
      <c r="E67" s="37" t="s">
        <v>795</v>
      </c>
      <c r="F67" s="24" t="s">
        <v>796</v>
      </c>
      <c r="G67" s="44">
        <v>3114511979</v>
      </c>
      <c r="H67" s="44" t="s">
        <v>748</v>
      </c>
      <c r="I67" s="44" t="s">
        <v>753</v>
      </c>
      <c r="J67" s="44">
        <v>41</v>
      </c>
      <c r="K67" s="24" t="s">
        <v>493</v>
      </c>
      <c r="L67" s="25" t="s">
        <v>1578</v>
      </c>
      <c r="M67" s="24" t="s">
        <v>1244</v>
      </c>
      <c r="N67" s="24" t="s">
        <v>644</v>
      </c>
      <c r="O67" s="38">
        <v>127288</v>
      </c>
      <c r="P67" s="24" t="s">
        <v>0</v>
      </c>
      <c r="Q67" s="24" t="s">
        <v>34</v>
      </c>
      <c r="R67" s="24">
        <v>922</v>
      </c>
      <c r="S67" s="23">
        <v>45701</v>
      </c>
      <c r="T67" s="24">
        <v>940</v>
      </c>
      <c r="U67" s="23">
        <v>45705</v>
      </c>
      <c r="V67" s="46">
        <v>45670</v>
      </c>
      <c r="W67" s="64">
        <v>1</v>
      </c>
      <c r="X67" s="39">
        <v>4800000</v>
      </c>
      <c r="Y67" s="56" t="s">
        <v>1211</v>
      </c>
      <c r="Z67" s="42">
        <v>8600095786</v>
      </c>
      <c r="AA67" s="23">
        <v>45701</v>
      </c>
      <c r="AB67" s="23">
        <v>46073</v>
      </c>
      <c r="AC67" s="23">
        <v>45702</v>
      </c>
      <c r="AD67" s="24" t="s">
        <v>55</v>
      </c>
      <c r="AE67" s="65">
        <v>8000000</v>
      </c>
      <c r="AF67" s="65">
        <v>48000000</v>
      </c>
      <c r="AG67" s="24" t="s">
        <v>2199</v>
      </c>
      <c r="AH67" s="23">
        <v>45705</v>
      </c>
      <c r="AI67" s="23">
        <v>45885</v>
      </c>
      <c r="AJ67" s="24" t="s">
        <v>79</v>
      </c>
      <c r="AK67" s="24">
        <v>80797275</v>
      </c>
      <c r="AL67" s="34" t="s">
        <v>2277</v>
      </c>
      <c r="AM67" s="23">
        <v>45792</v>
      </c>
      <c r="AN67" s="39">
        <v>24000000</v>
      </c>
      <c r="AO67" s="24">
        <v>1423</v>
      </c>
      <c r="AP67" s="24">
        <v>1341</v>
      </c>
      <c r="AQ67" s="24" t="s">
        <v>3212</v>
      </c>
      <c r="AR67" s="23">
        <v>45976</v>
      </c>
      <c r="AS67" s="24" t="s">
        <v>3220</v>
      </c>
      <c r="AT67" s="23">
        <v>45884</v>
      </c>
      <c r="AU67" s="39">
        <f t="shared" si="0"/>
        <v>72000000</v>
      </c>
      <c r="AV67" s="24" t="s">
        <v>3306</v>
      </c>
      <c r="AW67" s="30">
        <v>45779</v>
      </c>
      <c r="AX67" s="21">
        <v>53043291</v>
      </c>
      <c r="AY67" s="21">
        <v>1198</v>
      </c>
      <c r="AZ67" s="21" t="s">
        <v>3231</v>
      </c>
      <c r="BA67" s="30">
        <v>45779</v>
      </c>
      <c r="BF67" s="30">
        <f t="shared" si="2"/>
        <v>45976</v>
      </c>
    </row>
    <row r="68" spans="1:58" ht="13.8" hidden="1">
      <c r="A68" s="24" t="s">
        <v>152</v>
      </c>
      <c r="B68" s="42">
        <v>53050590</v>
      </c>
      <c r="C68" s="43">
        <v>30492</v>
      </c>
      <c r="D68" s="24" t="s">
        <v>1075</v>
      </c>
      <c r="E68" s="37" t="s">
        <v>797</v>
      </c>
      <c r="F68" s="24" t="s">
        <v>798</v>
      </c>
      <c r="G68" s="44">
        <v>3165877778</v>
      </c>
      <c r="H68" s="44" t="s">
        <v>748</v>
      </c>
      <c r="I68" s="44" t="s">
        <v>749</v>
      </c>
      <c r="J68" s="44">
        <v>42</v>
      </c>
      <c r="K68" s="24" t="s">
        <v>494</v>
      </c>
      <c r="L68" s="25" t="s">
        <v>1579</v>
      </c>
      <c r="M68" s="24" t="s">
        <v>1245</v>
      </c>
      <c r="N68" s="24" t="s">
        <v>645</v>
      </c>
      <c r="O68" s="38">
        <v>127132</v>
      </c>
      <c r="P68" s="24" t="s">
        <v>0</v>
      </c>
      <c r="Q68" s="24" t="s">
        <v>27</v>
      </c>
      <c r="R68" s="64" t="s">
        <v>1915</v>
      </c>
      <c r="S68" s="23">
        <v>45702</v>
      </c>
      <c r="T68" s="24">
        <v>936</v>
      </c>
      <c r="U68" s="23">
        <v>45702</v>
      </c>
      <c r="V68" s="46">
        <v>45703</v>
      </c>
      <c r="W68" s="64">
        <v>5</v>
      </c>
      <c r="X68" s="39">
        <v>8000000</v>
      </c>
      <c r="Y68" s="56" t="s">
        <v>1211</v>
      </c>
      <c r="Z68" s="42">
        <v>8600095786</v>
      </c>
      <c r="AA68" s="23">
        <v>45705</v>
      </c>
      <c r="AB68" s="23">
        <v>46134</v>
      </c>
      <c r="AC68" s="23">
        <v>45706</v>
      </c>
      <c r="AD68" s="24" t="s">
        <v>55</v>
      </c>
      <c r="AE68" s="65">
        <v>10000000</v>
      </c>
      <c r="AF68" s="65">
        <v>80000000</v>
      </c>
      <c r="AG68" s="24" t="s">
        <v>74</v>
      </c>
      <c r="AH68" s="23">
        <v>45706</v>
      </c>
      <c r="AI68" s="23">
        <v>45947</v>
      </c>
      <c r="AJ68" s="24" t="s">
        <v>79</v>
      </c>
      <c r="AK68" s="24">
        <v>80797275</v>
      </c>
      <c r="AL68" s="34" t="s">
        <v>2277</v>
      </c>
      <c r="AM68" s="23">
        <v>45712</v>
      </c>
      <c r="AN68" s="39">
        <v>29333333</v>
      </c>
      <c r="AO68" s="24">
        <v>1476</v>
      </c>
      <c r="AP68" s="24">
        <v>1369</v>
      </c>
      <c r="AQ68" s="24" t="s">
        <v>3221</v>
      </c>
      <c r="AR68" s="23">
        <v>46039</v>
      </c>
      <c r="AS68" s="24" t="s">
        <v>3220</v>
      </c>
      <c r="AT68" s="23">
        <v>45903</v>
      </c>
      <c r="AU68" s="39">
        <f t="shared" si="0"/>
        <v>109333333</v>
      </c>
      <c r="AW68" s="30"/>
      <c r="BF68" s="30">
        <f t="shared" si="2"/>
        <v>46039</v>
      </c>
    </row>
    <row r="69" spans="1:58" ht="13.8" hidden="1">
      <c r="A69" s="24" t="s">
        <v>2285</v>
      </c>
      <c r="B69" s="42">
        <v>10779866</v>
      </c>
      <c r="C69" s="43">
        <v>30756</v>
      </c>
      <c r="D69" s="24" t="s">
        <v>1074</v>
      </c>
      <c r="E69" s="37" t="s">
        <v>799</v>
      </c>
      <c r="F69" s="24" t="s">
        <v>800</v>
      </c>
      <c r="G69" s="44">
        <v>3104983291</v>
      </c>
      <c r="H69" s="44" t="s">
        <v>756</v>
      </c>
      <c r="I69" s="44" t="s">
        <v>771</v>
      </c>
      <c r="J69" s="44">
        <v>41</v>
      </c>
      <c r="K69" s="24" t="s">
        <v>468</v>
      </c>
      <c r="L69" s="25" t="s">
        <v>1580</v>
      </c>
      <c r="M69" s="24" t="s">
        <v>1246</v>
      </c>
      <c r="N69" s="24" t="s">
        <v>646</v>
      </c>
      <c r="O69" s="38">
        <v>126754</v>
      </c>
      <c r="P69" s="24" t="s">
        <v>0</v>
      </c>
      <c r="Q69" s="24" t="s">
        <v>27</v>
      </c>
      <c r="R69" s="24">
        <v>875</v>
      </c>
      <c r="S69" s="23">
        <v>45702</v>
      </c>
      <c r="T69" s="24">
        <v>938</v>
      </c>
      <c r="U69" s="23">
        <v>45705</v>
      </c>
      <c r="V69" s="46">
        <v>45702</v>
      </c>
      <c r="W69" s="64">
        <v>1</v>
      </c>
      <c r="X69" s="39">
        <v>4800000</v>
      </c>
      <c r="Y69" s="56" t="s">
        <v>1211</v>
      </c>
      <c r="Z69" s="42">
        <v>8600095786</v>
      </c>
      <c r="AA69" s="23">
        <v>45703</v>
      </c>
      <c r="AB69" s="23">
        <v>46142</v>
      </c>
      <c r="AC69" s="23">
        <v>45705</v>
      </c>
      <c r="AD69" s="24" t="s">
        <v>55</v>
      </c>
      <c r="AE69" s="65">
        <v>6000000</v>
      </c>
      <c r="AF69" s="65">
        <v>48000000</v>
      </c>
      <c r="AG69" s="24" t="s">
        <v>75</v>
      </c>
      <c r="AH69" s="23">
        <v>45705</v>
      </c>
      <c r="AI69" s="23">
        <v>45946</v>
      </c>
      <c r="AJ69" s="24" t="s">
        <v>2286</v>
      </c>
      <c r="AK69" s="24" t="e">
        <v>#N/A</v>
      </c>
      <c r="AL69" s="34" t="s">
        <v>2287</v>
      </c>
      <c r="AM69" s="23">
        <v>45750</v>
      </c>
      <c r="AN69" s="39">
        <v>13800000</v>
      </c>
      <c r="AO69" s="24">
        <v>1658</v>
      </c>
      <c r="AP69" s="24">
        <v>1527</v>
      </c>
      <c r="AQ69" s="24" t="s">
        <v>3348</v>
      </c>
      <c r="AR69" s="23">
        <v>46022</v>
      </c>
      <c r="AS69" s="24" t="s">
        <v>3222</v>
      </c>
      <c r="AT69" s="23">
        <v>45946</v>
      </c>
      <c r="AU69" s="39">
        <f t="shared" si="0"/>
        <v>61800000</v>
      </c>
      <c r="AV69" s="24" t="s">
        <v>2285</v>
      </c>
      <c r="AW69" s="30">
        <v>45748</v>
      </c>
      <c r="AX69" s="21">
        <v>1053322355</v>
      </c>
      <c r="AY69" s="21">
        <v>1111</v>
      </c>
      <c r="AZ69" s="21" t="s">
        <v>3220</v>
      </c>
      <c r="BA69" s="30">
        <v>45748</v>
      </c>
      <c r="BF69" s="30">
        <f t="shared" si="2"/>
        <v>46022</v>
      </c>
    </row>
    <row r="70" spans="1:58" ht="13.8" hidden="1">
      <c r="A70" s="24" t="s">
        <v>153</v>
      </c>
      <c r="B70" s="42">
        <v>79416261</v>
      </c>
      <c r="C70" s="43">
        <v>24586</v>
      </c>
      <c r="D70" s="24" t="s">
        <v>1074</v>
      </c>
      <c r="E70" s="37" t="s">
        <v>801</v>
      </c>
      <c r="F70" s="24" t="s">
        <v>802</v>
      </c>
      <c r="G70" s="44">
        <v>3108807673</v>
      </c>
      <c r="H70" s="44" t="s">
        <v>756</v>
      </c>
      <c r="I70" s="44" t="s">
        <v>753</v>
      </c>
      <c r="J70" s="44">
        <v>58</v>
      </c>
      <c r="K70" s="24" t="s">
        <v>495</v>
      </c>
      <c r="L70" s="25" t="s">
        <v>1580</v>
      </c>
      <c r="M70" s="24" t="s">
        <v>1246</v>
      </c>
      <c r="N70" s="24" t="s">
        <v>647</v>
      </c>
      <c r="O70" s="38">
        <v>127988</v>
      </c>
      <c r="P70" s="24" t="s">
        <v>0</v>
      </c>
      <c r="Q70" s="24" t="s">
        <v>25</v>
      </c>
      <c r="R70" s="24">
        <v>950</v>
      </c>
      <c r="S70" s="23">
        <v>45702</v>
      </c>
      <c r="T70" s="24">
        <v>934</v>
      </c>
      <c r="U70" s="23">
        <v>45702</v>
      </c>
      <c r="V70" s="46">
        <v>45702</v>
      </c>
      <c r="W70" s="64">
        <v>1</v>
      </c>
      <c r="X70" s="39">
        <v>2800000</v>
      </c>
      <c r="Y70" s="56" t="s">
        <v>1211</v>
      </c>
      <c r="Z70" s="42">
        <v>8600095786</v>
      </c>
      <c r="AA70" s="23">
        <v>45705</v>
      </c>
      <c r="AB70" s="23">
        <v>46004</v>
      </c>
      <c r="AC70" s="23">
        <v>45705</v>
      </c>
      <c r="AD70" s="24" t="s">
        <v>55</v>
      </c>
      <c r="AE70" s="65">
        <v>7000000</v>
      </c>
      <c r="AF70" s="65">
        <v>28000000</v>
      </c>
      <c r="AG70" s="24" t="s">
        <v>2200</v>
      </c>
      <c r="AH70" s="23">
        <v>45705</v>
      </c>
      <c r="AI70" s="23">
        <v>45824</v>
      </c>
      <c r="AJ70" s="24" t="s">
        <v>2288</v>
      </c>
      <c r="AK70" s="24" t="e">
        <v>#N/A</v>
      </c>
      <c r="AL70" s="34" t="s">
        <v>2289</v>
      </c>
      <c r="AM70" s="23">
        <v>45713</v>
      </c>
      <c r="AR70" s="23">
        <f>+AI70</f>
        <v>45824</v>
      </c>
      <c r="AU70" s="39">
        <f t="shared" si="0"/>
        <v>28000000</v>
      </c>
      <c r="AW70" s="30"/>
      <c r="BF70" s="30">
        <f t="shared" si="2"/>
        <v>45824</v>
      </c>
    </row>
    <row r="71" spans="1:58" ht="13.8" hidden="1">
      <c r="A71" s="24" t="s">
        <v>154</v>
      </c>
      <c r="B71" s="42">
        <v>1032406798</v>
      </c>
      <c r="C71" s="43">
        <v>32192</v>
      </c>
      <c r="D71" s="24" t="s">
        <v>1074</v>
      </c>
      <c r="E71" s="37" t="s">
        <v>803</v>
      </c>
      <c r="F71" s="24" t="s">
        <v>804</v>
      </c>
      <c r="G71" s="44">
        <v>3716770</v>
      </c>
      <c r="H71" s="44" t="s">
        <v>748</v>
      </c>
      <c r="I71" s="44" t="s">
        <v>753</v>
      </c>
      <c r="J71" s="44">
        <v>37</v>
      </c>
      <c r="K71" s="25" t="s">
        <v>496</v>
      </c>
      <c r="L71" s="25" t="s">
        <v>1581</v>
      </c>
      <c r="M71" s="25" t="s">
        <v>1247</v>
      </c>
      <c r="N71" s="24" t="s">
        <v>648</v>
      </c>
      <c r="O71" s="38">
        <v>127257</v>
      </c>
      <c r="P71" s="24" t="s">
        <v>0</v>
      </c>
      <c r="Q71" s="24" t="s">
        <v>27</v>
      </c>
      <c r="R71" s="24">
        <v>951</v>
      </c>
      <c r="S71" s="23">
        <v>45705</v>
      </c>
      <c r="T71" s="24">
        <v>939</v>
      </c>
      <c r="U71" s="23">
        <v>45705</v>
      </c>
      <c r="V71" s="46">
        <v>45703</v>
      </c>
      <c r="W71" s="64">
        <v>3</v>
      </c>
      <c r="X71" s="39">
        <v>7440000</v>
      </c>
      <c r="Y71" s="56" t="s">
        <v>1211</v>
      </c>
      <c r="Z71" s="42">
        <v>8600095786</v>
      </c>
      <c r="AA71" s="23">
        <v>45706</v>
      </c>
      <c r="AB71" s="23">
        <v>46143</v>
      </c>
      <c r="AC71" s="23">
        <v>45706</v>
      </c>
      <c r="AD71" s="24" t="s">
        <v>55</v>
      </c>
      <c r="AE71" s="65">
        <v>9300000</v>
      </c>
      <c r="AF71" s="65">
        <v>74400000</v>
      </c>
      <c r="AG71" s="24" t="s">
        <v>76</v>
      </c>
      <c r="AH71" s="23">
        <v>45706</v>
      </c>
      <c r="AI71" s="23">
        <v>45947</v>
      </c>
      <c r="AJ71" s="24" t="s">
        <v>79</v>
      </c>
      <c r="AK71" s="24">
        <v>80797275</v>
      </c>
      <c r="AL71" s="34" t="s">
        <v>2277</v>
      </c>
      <c r="AM71" s="23">
        <v>45712</v>
      </c>
      <c r="AN71" s="39">
        <v>26040000</v>
      </c>
      <c r="AO71" s="24">
        <v>1639</v>
      </c>
      <c r="AP71" s="24">
        <v>1522</v>
      </c>
      <c r="AQ71" s="24" t="s">
        <v>3349</v>
      </c>
      <c r="AR71" s="23">
        <v>46033</v>
      </c>
      <c r="AS71" s="24" t="s">
        <v>3222</v>
      </c>
      <c r="AT71" s="23">
        <v>45946</v>
      </c>
      <c r="AU71" s="39">
        <f t="shared" si="0"/>
        <v>100440000</v>
      </c>
      <c r="AW71" s="30"/>
      <c r="BF71" s="30">
        <f t="shared" si="2"/>
        <v>46033</v>
      </c>
    </row>
    <row r="72" spans="1:58" ht="13.8" hidden="1">
      <c r="A72" s="24" t="s">
        <v>77</v>
      </c>
      <c r="B72" s="42">
        <v>80797275</v>
      </c>
      <c r="C72" s="43">
        <v>31173</v>
      </c>
      <c r="D72" s="24" t="s">
        <v>1074</v>
      </c>
      <c r="E72" s="37" t="s">
        <v>805</v>
      </c>
      <c r="F72" s="24" t="s">
        <v>806</v>
      </c>
      <c r="G72" s="44">
        <v>3212864861</v>
      </c>
      <c r="H72" s="44" t="s">
        <v>748</v>
      </c>
      <c r="I72" s="44" t="s">
        <v>753</v>
      </c>
      <c r="J72" s="44">
        <v>40</v>
      </c>
      <c r="K72" s="24" t="s">
        <v>497</v>
      </c>
      <c r="L72" s="25" t="s">
        <v>1582</v>
      </c>
      <c r="M72" s="24" t="s">
        <v>1248</v>
      </c>
      <c r="N72" s="24" t="s">
        <v>649</v>
      </c>
      <c r="O72" s="38">
        <v>128877</v>
      </c>
      <c r="P72" s="24" t="s">
        <v>0</v>
      </c>
      <c r="Q72" s="24" t="s">
        <v>27</v>
      </c>
      <c r="R72" s="24">
        <v>958</v>
      </c>
      <c r="S72" s="23">
        <v>45702</v>
      </c>
      <c r="T72" s="24">
        <v>937</v>
      </c>
      <c r="U72" s="23">
        <v>45702</v>
      </c>
      <c r="V72" s="46">
        <v>45702</v>
      </c>
      <c r="W72" s="64">
        <v>1</v>
      </c>
      <c r="X72" s="39">
        <v>8000000</v>
      </c>
      <c r="Y72" s="56" t="s">
        <v>1211</v>
      </c>
      <c r="Z72" s="42">
        <v>8600095786</v>
      </c>
      <c r="AA72" s="23">
        <v>45702</v>
      </c>
      <c r="AB72" s="23">
        <v>46142</v>
      </c>
      <c r="AC72" s="23">
        <v>45702</v>
      </c>
      <c r="AD72" s="24" t="s">
        <v>55</v>
      </c>
      <c r="AE72" s="65">
        <v>10000000</v>
      </c>
      <c r="AF72" s="65">
        <v>80000000</v>
      </c>
      <c r="AG72" s="24" t="s">
        <v>78</v>
      </c>
      <c r="AH72" s="23">
        <v>45702</v>
      </c>
      <c r="AI72" s="23">
        <v>45943</v>
      </c>
      <c r="AJ72" s="24" t="s">
        <v>82</v>
      </c>
      <c r="AK72" s="24">
        <v>1020750697</v>
      </c>
      <c r="AL72" s="34" t="s">
        <v>2290</v>
      </c>
      <c r="AM72" s="23">
        <v>45713</v>
      </c>
      <c r="AN72" s="39">
        <v>30000000</v>
      </c>
      <c r="AO72" s="24">
        <v>1451</v>
      </c>
      <c r="AP72" s="24">
        <v>1488</v>
      </c>
      <c r="AQ72" s="24" t="s">
        <v>3212</v>
      </c>
      <c r="AR72" s="23">
        <v>45669</v>
      </c>
      <c r="AS72" s="24" t="s">
        <v>3220</v>
      </c>
      <c r="AT72" s="23">
        <v>45931</v>
      </c>
      <c r="AU72" s="39">
        <f t="shared" si="0"/>
        <v>110000000</v>
      </c>
      <c r="AW72" s="30"/>
      <c r="BF72" s="30">
        <f t="shared" si="2"/>
        <v>45669</v>
      </c>
    </row>
    <row r="73" spans="1:58" ht="13.8" hidden="1">
      <c r="A73" s="24" t="s">
        <v>155</v>
      </c>
      <c r="B73" s="42">
        <v>79417249</v>
      </c>
      <c r="C73" s="43">
        <v>24743</v>
      </c>
      <c r="D73" s="24" t="s">
        <v>1074</v>
      </c>
      <c r="E73" s="37" t="s">
        <v>807</v>
      </c>
      <c r="F73" s="24" t="s">
        <v>808</v>
      </c>
      <c r="G73" s="44">
        <v>3002110294</v>
      </c>
      <c r="H73" s="44" t="s">
        <v>788</v>
      </c>
      <c r="I73" s="44" t="s">
        <v>753</v>
      </c>
      <c r="J73" s="44">
        <v>58</v>
      </c>
      <c r="K73" s="24" t="s">
        <v>498</v>
      </c>
      <c r="L73" s="25" t="s">
        <v>1583</v>
      </c>
      <c r="M73" s="24" t="s">
        <v>1249</v>
      </c>
      <c r="N73" s="24" t="s">
        <v>650</v>
      </c>
      <c r="O73" s="38">
        <v>128963</v>
      </c>
      <c r="P73" s="24" t="s">
        <v>0</v>
      </c>
      <c r="Q73" s="24" t="s">
        <v>27</v>
      </c>
      <c r="R73" s="24">
        <v>949</v>
      </c>
      <c r="S73" s="23">
        <v>45706</v>
      </c>
      <c r="T73" s="24">
        <v>941</v>
      </c>
      <c r="U73" s="23">
        <v>45706</v>
      </c>
      <c r="V73" s="46">
        <v>45689</v>
      </c>
      <c r="W73" s="64">
        <v>1</v>
      </c>
      <c r="X73" s="39">
        <v>6400000</v>
      </c>
      <c r="Y73" s="56" t="s">
        <v>1211</v>
      </c>
      <c r="Z73" s="42">
        <v>8600095786</v>
      </c>
      <c r="AA73" s="23">
        <v>45706</v>
      </c>
      <c r="AB73" s="23">
        <v>46140</v>
      </c>
      <c r="AC73" s="23">
        <v>45706</v>
      </c>
      <c r="AD73" s="24" t="s">
        <v>55</v>
      </c>
      <c r="AE73" s="65">
        <v>8000000</v>
      </c>
      <c r="AF73" s="65">
        <v>64000000</v>
      </c>
      <c r="AG73" s="24" t="s">
        <v>2201</v>
      </c>
      <c r="AH73" s="23">
        <v>45706</v>
      </c>
      <c r="AI73" s="23">
        <v>45947</v>
      </c>
      <c r="AJ73" s="24" t="s">
        <v>79</v>
      </c>
      <c r="AK73" s="24">
        <v>80797275</v>
      </c>
      <c r="AL73" s="34" t="s">
        <v>2277</v>
      </c>
      <c r="AM73" s="23">
        <v>45712</v>
      </c>
      <c r="AN73" s="39">
        <v>23466667</v>
      </c>
      <c r="AO73" s="24">
        <v>1660</v>
      </c>
      <c r="AP73" s="24">
        <v>1521</v>
      </c>
      <c r="AQ73" s="24" t="s">
        <v>3221</v>
      </c>
      <c r="AR73" s="23">
        <v>46037</v>
      </c>
      <c r="AS73" s="24" t="s">
        <v>2586</v>
      </c>
      <c r="AT73" s="23">
        <v>45946</v>
      </c>
      <c r="AU73" s="39">
        <f t="shared" si="0"/>
        <v>87466667</v>
      </c>
      <c r="AW73" s="30"/>
      <c r="BF73" s="30">
        <f t="shared" si="2"/>
        <v>46037</v>
      </c>
    </row>
    <row r="74" spans="1:58" ht="13.8" hidden="1">
      <c r="A74" s="24" t="s">
        <v>156</v>
      </c>
      <c r="B74" s="42">
        <v>1030569086</v>
      </c>
      <c r="C74" s="43">
        <v>32924</v>
      </c>
      <c r="D74" s="24" t="s">
        <v>1075</v>
      </c>
      <c r="E74" s="37" t="s">
        <v>809</v>
      </c>
      <c r="F74" s="24" t="s">
        <v>810</v>
      </c>
      <c r="G74" s="44">
        <v>2222800</v>
      </c>
      <c r="H74" s="44" t="s">
        <v>748</v>
      </c>
      <c r="I74" s="44" t="s">
        <v>753</v>
      </c>
      <c r="J74" s="44">
        <v>35</v>
      </c>
      <c r="K74" s="24" t="s">
        <v>499</v>
      </c>
      <c r="L74" s="25" t="s">
        <v>1584</v>
      </c>
      <c r="M74" s="24" t="s">
        <v>1250</v>
      </c>
      <c r="N74" s="24" t="s">
        <v>651</v>
      </c>
      <c r="O74" s="38">
        <v>127491</v>
      </c>
      <c r="P74" s="24" t="s">
        <v>0</v>
      </c>
      <c r="Q74" s="24" t="s">
        <v>34</v>
      </c>
      <c r="R74" s="24">
        <v>939</v>
      </c>
      <c r="S74" s="23">
        <v>45706</v>
      </c>
      <c r="T74" s="24">
        <v>942</v>
      </c>
      <c r="U74" s="23">
        <v>45706</v>
      </c>
      <c r="V74" s="46">
        <v>45706</v>
      </c>
      <c r="W74" s="64">
        <v>1</v>
      </c>
      <c r="X74" s="39">
        <v>3840000</v>
      </c>
      <c r="Y74" s="56" t="s">
        <v>1211</v>
      </c>
      <c r="Z74" s="42">
        <v>8600095786</v>
      </c>
      <c r="AA74" s="23">
        <v>45706</v>
      </c>
      <c r="AB74" s="23">
        <v>46087</v>
      </c>
      <c r="AC74" s="23">
        <v>45707</v>
      </c>
      <c r="AD74" s="24" t="s">
        <v>55</v>
      </c>
      <c r="AE74" s="65">
        <v>6400000</v>
      </c>
      <c r="AF74" s="65">
        <v>38400000</v>
      </c>
      <c r="AG74" s="24" t="s">
        <v>101</v>
      </c>
      <c r="AH74" s="23">
        <v>45707</v>
      </c>
      <c r="AI74" s="23">
        <v>45887</v>
      </c>
      <c r="AJ74" s="24" t="s">
        <v>735</v>
      </c>
      <c r="AK74" s="24">
        <v>1032402556</v>
      </c>
      <c r="AL74" s="34" t="s">
        <v>2291</v>
      </c>
      <c r="AM74" s="23">
        <v>45722</v>
      </c>
      <c r="AN74" s="39">
        <v>19200000</v>
      </c>
      <c r="AO74" s="24">
        <v>1416</v>
      </c>
      <c r="AP74" s="24">
        <v>1338</v>
      </c>
      <c r="AQ74" s="24" t="s">
        <v>3212</v>
      </c>
      <c r="AR74" s="23">
        <v>45979</v>
      </c>
      <c r="AS74" s="24" t="s">
        <v>3217</v>
      </c>
      <c r="AT74" s="23">
        <v>45884</v>
      </c>
      <c r="AU74" s="39">
        <f t="shared" si="0"/>
        <v>57600000</v>
      </c>
      <c r="AW74" s="30"/>
      <c r="BF74" s="30">
        <f t="shared" si="2"/>
        <v>45979</v>
      </c>
    </row>
    <row r="75" spans="1:58" ht="13.8" hidden="1">
      <c r="A75" s="24" t="s">
        <v>102</v>
      </c>
      <c r="B75" s="42">
        <v>1030590897</v>
      </c>
      <c r="C75" s="43">
        <v>33359</v>
      </c>
      <c r="D75" s="24" t="s">
        <v>1074</v>
      </c>
      <c r="E75" s="37" t="s">
        <v>811</v>
      </c>
      <c r="F75" s="24" t="s">
        <v>812</v>
      </c>
      <c r="G75" s="44">
        <v>3123092142</v>
      </c>
      <c r="H75" s="44" t="s">
        <v>756</v>
      </c>
      <c r="I75" s="44" t="s">
        <v>749</v>
      </c>
      <c r="J75" s="44">
        <v>34</v>
      </c>
      <c r="K75" s="24" t="s">
        <v>500</v>
      </c>
      <c r="L75" s="25" t="s">
        <v>1585</v>
      </c>
      <c r="M75" s="24" t="s">
        <v>1251</v>
      </c>
      <c r="N75" s="24" t="s">
        <v>652</v>
      </c>
      <c r="O75" s="38">
        <v>128878</v>
      </c>
      <c r="P75" s="24" t="s">
        <v>0</v>
      </c>
      <c r="Q75" s="24" t="s">
        <v>27</v>
      </c>
      <c r="R75" s="24">
        <v>946</v>
      </c>
      <c r="S75" s="23">
        <v>45706</v>
      </c>
      <c r="T75" s="24">
        <v>943</v>
      </c>
      <c r="U75" s="23">
        <v>45706</v>
      </c>
      <c r="V75" s="46">
        <v>45706</v>
      </c>
      <c r="W75" s="64">
        <v>1</v>
      </c>
      <c r="X75" s="39">
        <v>6400000</v>
      </c>
      <c r="Y75" s="56" t="s">
        <v>1211</v>
      </c>
      <c r="Z75" s="42">
        <v>8600095786</v>
      </c>
      <c r="AA75" s="23">
        <v>45707</v>
      </c>
      <c r="AB75" s="23">
        <v>46130</v>
      </c>
      <c r="AC75" s="23">
        <v>45707</v>
      </c>
      <c r="AD75" s="24" t="s">
        <v>55</v>
      </c>
      <c r="AE75" s="65">
        <v>8000000</v>
      </c>
      <c r="AF75" s="65">
        <v>64000000</v>
      </c>
      <c r="AG75" s="66" t="s">
        <v>103</v>
      </c>
      <c r="AH75" s="23">
        <v>45707</v>
      </c>
      <c r="AI75" s="23">
        <v>45948</v>
      </c>
      <c r="AJ75" s="24" t="s">
        <v>79</v>
      </c>
      <c r="AK75" s="24">
        <v>80797275</v>
      </c>
      <c r="AL75" s="34" t="s">
        <v>2277</v>
      </c>
      <c r="AM75" s="23">
        <v>45712</v>
      </c>
      <c r="AN75" s="39">
        <v>19200000</v>
      </c>
      <c r="AO75" s="24">
        <v>1657</v>
      </c>
      <c r="AP75" s="24">
        <v>1519</v>
      </c>
      <c r="AQ75" s="24" t="s">
        <v>3350</v>
      </c>
      <c r="AR75" s="23">
        <v>46022</v>
      </c>
      <c r="AS75" s="24" t="s">
        <v>2586</v>
      </c>
      <c r="AT75" s="23">
        <v>45946</v>
      </c>
      <c r="AU75" s="39">
        <f t="shared" si="0"/>
        <v>83200000</v>
      </c>
      <c r="AW75" s="30"/>
      <c r="BF75" s="30">
        <f t="shared" si="2"/>
        <v>46022</v>
      </c>
    </row>
    <row r="76" spans="1:58" ht="13.8" hidden="1">
      <c r="A76" s="24" t="s">
        <v>2888</v>
      </c>
      <c r="B76" s="42">
        <v>52436713</v>
      </c>
      <c r="C76" s="43">
        <v>28477</v>
      </c>
      <c r="D76" s="24" t="s">
        <v>1075</v>
      </c>
      <c r="E76" s="37" t="s">
        <v>813</v>
      </c>
      <c r="F76" s="24" t="s">
        <v>814</v>
      </c>
      <c r="G76" s="44">
        <v>3163958522</v>
      </c>
      <c r="H76" s="44" t="s">
        <v>788</v>
      </c>
      <c r="I76" s="44" t="s">
        <v>760</v>
      </c>
      <c r="J76" s="44">
        <v>48</v>
      </c>
      <c r="K76" s="24" t="s">
        <v>469</v>
      </c>
      <c r="L76" s="25" t="s">
        <v>1586</v>
      </c>
      <c r="M76" s="24" t="s">
        <v>1398</v>
      </c>
      <c r="N76" s="24" t="s">
        <v>653</v>
      </c>
      <c r="O76" s="38">
        <v>127193</v>
      </c>
      <c r="P76" s="24" t="s">
        <v>0</v>
      </c>
      <c r="Q76" s="24" t="s">
        <v>27</v>
      </c>
      <c r="R76" s="24">
        <v>935</v>
      </c>
      <c r="S76" s="23">
        <v>45707</v>
      </c>
      <c r="T76" s="24">
        <v>946</v>
      </c>
      <c r="U76" s="23">
        <v>45707</v>
      </c>
      <c r="V76" s="46">
        <v>45707</v>
      </c>
      <c r="W76" s="64">
        <v>1</v>
      </c>
      <c r="X76" s="39">
        <v>6000000</v>
      </c>
      <c r="Y76" s="56" t="s">
        <v>1211</v>
      </c>
      <c r="Z76" s="42">
        <v>8600095786</v>
      </c>
      <c r="AA76" s="23">
        <v>45707</v>
      </c>
      <c r="AB76" s="23">
        <v>46142</v>
      </c>
      <c r="AC76" s="23">
        <v>45707</v>
      </c>
      <c r="AD76" s="24" t="s">
        <v>55</v>
      </c>
      <c r="AE76" s="65">
        <v>7500000</v>
      </c>
      <c r="AF76" s="65">
        <v>60000000</v>
      </c>
      <c r="AG76" s="66" t="s">
        <v>107</v>
      </c>
      <c r="AH76" s="23">
        <v>45707</v>
      </c>
      <c r="AI76" s="23">
        <v>45948</v>
      </c>
      <c r="AJ76" s="24" t="s">
        <v>130</v>
      </c>
      <c r="AK76" s="24">
        <v>1020763540</v>
      </c>
      <c r="AL76" s="34" t="s">
        <v>2292</v>
      </c>
      <c r="AM76" s="23">
        <v>45713</v>
      </c>
      <c r="AN76" s="39">
        <v>21750000</v>
      </c>
      <c r="AO76" s="24">
        <v>1659</v>
      </c>
      <c r="AP76" s="24">
        <v>1520</v>
      </c>
      <c r="AQ76" s="24" t="s">
        <v>3214</v>
      </c>
      <c r="AR76" s="23">
        <v>46037</v>
      </c>
      <c r="AS76" s="24" t="s">
        <v>2586</v>
      </c>
      <c r="AT76" s="23">
        <v>45946</v>
      </c>
      <c r="AU76" s="39">
        <f t="shared" si="0"/>
        <v>81750000</v>
      </c>
      <c r="AV76" s="24" t="s">
        <v>2888</v>
      </c>
      <c r="AW76" s="30">
        <v>45870</v>
      </c>
      <c r="AX76" s="21">
        <v>1010198773</v>
      </c>
      <c r="AY76" s="21">
        <v>1328</v>
      </c>
      <c r="AZ76" s="21" t="s">
        <v>3220</v>
      </c>
      <c r="BA76" s="30">
        <v>45870</v>
      </c>
      <c r="BF76" s="30">
        <f t="shared" si="2"/>
        <v>46037</v>
      </c>
    </row>
    <row r="77" spans="1:58" ht="13.8" hidden="1">
      <c r="A77" s="24" t="s">
        <v>157</v>
      </c>
      <c r="B77" s="42">
        <v>52988711</v>
      </c>
      <c r="C77" s="43">
        <v>30574</v>
      </c>
      <c r="D77" s="24" t="s">
        <v>1075</v>
      </c>
      <c r="E77" s="37" t="s">
        <v>815</v>
      </c>
      <c r="F77" s="24" t="s">
        <v>816</v>
      </c>
      <c r="G77" s="44">
        <v>3187704368</v>
      </c>
      <c r="H77" s="44" t="s">
        <v>748</v>
      </c>
      <c r="I77" s="44" t="s">
        <v>817</v>
      </c>
      <c r="J77" s="44">
        <v>42</v>
      </c>
      <c r="K77" s="24" t="s">
        <v>501</v>
      </c>
      <c r="L77" s="25" t="s">
        <v>1587</v>
      </c>
      <c r="M77" s="24" t="s">
        <v>1399</v>
      </c>
      <c r="N77" s="24" t="s">
        <v>654</v>
      </c>
      <c r="O77" s="38">
        <v>130201</v>
      </c>
      <c r="P77" s="24" t="s">
        <v>0</v>
      </c>
      <c r="Q77" s="24" t="s">
        <v>34</v>
      </c>
      <c r="R77" s="24">
        <v>980</v>
      </c>
      <c r="S77" s="23">
        <v>45707</v>
      </c>
      <c r="T77" s="24">
        <v>950</v>
      </c>
      <c r="U77" s="23">
        <v>45708</v>
      </c>
      <c r="V77" s="46">
        <v>45707</v>
      </c>
      <c r="W77" s="64">
        <v>1</v>
      </c>
      <c r="X77" s="39">
        <v>2950200</v>
      </c>
      <c r="Y77" s="56" t="s">
        <v>1225</v>
      </c>
      <c r="Z77" s="42">
        <v>8600370136</v>
      </c>
      <c r="AA77" s="23">
        <v>45708</v>
      </c>
      <c r="AB77" s="23">
        <v>46075</v>
      </c>
      <c r="AC77" s="23">
        <v>45708</v>
      </c>
      <c r="AD77" s="24" t="s">
        <v>55</v>
      </c>
      <c r="AE77" s="65">
        <v>4917000</v>
      </c>
      <c r="AF77" s="65">
        <v>29502000</v>
      </c>
      <c r="AG77" s="24" t="s">
        <v>104</v>
      </c>
      <c r="AH77" s="23">
        <v>45708</v>
      </c>
      <c r="AI77" s="23">
        <v>45888</v>
      </c>
      <c r="AJ77" s="24" t="s">
        <v>82</v>
      </c>
      <c r="AK77" s="24">
        <v>1020750697</v>
      </c>
      <c r="AL77" s="34" t="s">
        <v>2293</v>
      </c>
      <c r="AM77" s="23">
        <v>45714</v>
      </c>
      <c r="AN77" s="39">
        <v>14751000</v>
      </c>
      <c r="AO77" s="24">
        <v>1388</v>
      </c>
      <c r="AP77" s="24">
        <v>1344</v>
      </c>
      <c r="AQ77" s="24" t="s">
        <v>3212</v>
      </c>
      <c r="AR77" s="23">
        <v>45980</v>
      </c>
      <c r="AS77" s="24" t="s">
        <v>3217</v>
      </c>
      <c r="AT77" s="23">
        <v>45888</v>
      </c>
      <c r="AU77" s="39">
        <f t="shared" si="0"/>
        <v>44253000</v>
      </c>
      <c r="AW77" s="30"/>
      <c r="BF77" s="30">
        <f t="shared" si="2"/>
        <v>45980</v>
      </c>
    </row>
    <row r="78" spans="1:58" ht="13.8" hidden="1">
      <c r="A78" s="24" t="s">
        <v>105</v>
      </c>
      <c r="B78" s="42">
        <v>45519331</v>
      </c>
      <c r="C78" s="43">
        <v>27289</v>
      </c>
      <c r="D78" s="24" t="s">
        <v>1075</v>
      </c>
      <c r="E78" s="37" t="s">
        <v>818</v>
      </c>
      <c r="F78" s="24" t="s">
        <v>819</v>
      </c>
      <c r="G78" s="44">
        <v>3004621581</v>
      </c>
      <c r="H78" s="44" t="s">
        <v>756</v>
      </c>
      <c r="I78" s="44" t="s">
        <v>749</v>
      </c>
      <c r="J78" s="44">
        <v>51</v>
      </c>
      <c r="K78" s="24" t="s">
        <v>470</v>
      </c>
      <c r="L78" s="25" t="s">
        <v>1588</v>
      </c>
      <c r="M78" s="24" t="s">
        <v>1400</v>
      </c>
      <c r="N78" s="24" t="s">
        <v>655</v>
      </c>
      <c r="O78" s="38">
        <v>129352</v>
      </c>
      <c r="P78" s="24" t="s">
        <v>0</v>
      </c>
      <c r="Q78" s="24" t="s">
        <v>34</v>
      </c>
      <c r="R78" s="24">
        <v>935</v>
      </c>
      <c r="S78" s="23">
        <v>45707</v>
      </c>
      <c r="T78" s="24">
        <v>947</v>
      </c>
      <c r="U78" s="23">
        <v>45708</v>
      </c>
      <c r="V78" s="46">
        <v>45708</v>
      </c>
      <c r="W78" s="64">
        <v>1</v>
      </c>
      <c r="X78" s="39">
        <v>3300000</v>
      </c>
      <c r="Y78" s="56" t="s">
        <v>1211</v>
      </c>
      <c r="Z78" s="42">
        <v>8600095786</v>
      </c>
      <c r="AA78" s="23">
        <v>45708</v>
      </c>
      <c r="AB78" s="23">
        <v>46147</v>
      </c>
      <c r="AC78" s="23">
        <v>45707</v>
      </c>
      <c r="AD78" s="24" t="s">
        <v>55</v>
      </c>
      <c r="AE78" s="65">
        <v>5500000</v>
      </c>
      <c r="AF78" s="65">
        <v>33000000</v>
      </c>
      <c r="AG78" s="24" t="s">
        <v>106</v>
      </c>
      <c r="AH78" s="23">
        <v>45708</v>
      </c>
      <c r="AI78" s="23">
        <v>45888</v>
      </c>
      <c r="AJ78" s="24" t="s">
        <v>130</v>
      </c>
      <c r="AK78" s="24">
        <v>1020763540</v>
      </c>
      <c r="AL78" s="34" t="s">
        <v>2292</v>
      </c>
      <c r="AM78" s="23">
        <v>45713</v>
      </c>
      <c r="AN78" s="39">
        <v>16500000</v>
      </c>
      <c r="AO78" s="24">
        <v>1425</v>
      </c>
      <c r="AP78" s="24">
        <v>1345</v>
      </c>
      <c r="AQ78" s="24" t="s">
        <v>3212</v>
      </c>
      <c r="AR78" s="23">
        <v>45980</v>
      </c>
      <c r="AS78" s="24" t="s">
        <v>3222</v>
      </c>
      <c r="AT78" s="23">
        <v>45888</v>
      </c>
      <c r="AU78" s="39">
        <f t="shared" si="0"/>
        <v>49500000</v>
      </c>
      <c r="AW78" s="30"/>
      <c r="BF78" s="30">
        <f t="shared" si="2"/>
        <v>45980</v>
      </c>
    </row>
    <row r="79" spans="1:58" ht="13.8" hidden="1">
      <c r="A79" s="24" t="s">
        <v>158</v>
      </c>
      <c r="B79" s="42">
        <v>52428963</v>
      </c>
      <c r="C79" s="43">
        <v>28655</v>
      </c>
      <c r="D79" s="24" t="s">
        <v>1075</v>
      </c>
      <c r="E79" s="37" t="s">
        <v>820</v>
      </c>
      <c r="F79" s="24" t="s">
        <v>821</v>
      </c>
      <c r="G79" s="44">
        <v>3155621957</v>
      </c>
      <c r="H79" s="44" t="s">
        <v>756</v>
      </c>
      <c r="I79" s="44" t="s">
        <v>753</v>
      </c>
      <c r="J79" s="44">
        <v>47</v>
      </c>
      <c r="K79" s="24" t="s">
        <v>471</v>
      </c>
      <c r="L79" s="25" t="s">
        <v>1589</v>
      </c>
      <c r="M79" s="24" t="s">
        <v>1401</v>
      </c>
      <c r="N79" s="24" t="s">
        <v>656</v>
      </c>
      <c r="O79" s="38">
        <v>126835</v>
      </c>
      <c r="P79" s="24" t="s">
        <v>0</v>
      </c>
      <c r="Q79" s="24" t="s">
        <v>27</v>
      </c>
      <c r="R79" s="24">
        <v>887</v>
      </c>
      <c r="S79" s="23">
        <v>45708</v>
      </c>
      <c r="T79" s="24">
        <v>951</v>
      </c>
      <c r="U79" s="23">
        <v>45708</v>
      </c>
      <c r="V79" s="46">
        <v>45708</v>
      </c>
      <c r="W79" s="64">
        <v>5</v>
      </c>
      <c r="X79" s="39">
        <v>2380800</v>
      </c>
      <c r="Y79" s="56" t="s">
        <v>1211</v>
      </c>
      <c r="Z79" s="42">
        <v>8600095786</v>
      </c>
      <c r="AA79" s="23">
        <v>45708</v>
      </c>
      <c r="AB79" s="23">
        <v>46147</v>
      </c>
      <c r="AC79" s="23">
        <v>45709</v>
      </c>
      <c r="AD79" s="24" t="s">
        <v>55</v>
      </c>
      <c r="AE79" s="65">
        <v>2976000</v>
      </c>
      <c r="AF79" s="65">
        <v>23808000</v>
      </c>
      <c r="AG79" s="24" t="s">
        <v>108</v>
      </c>
      <c r="AH79" s="23">
        <v>45709</v>
      </c>
      <c r="AI79" s="23">
        <v>45950</v>
      </c>
      <c r="AJ79" s="24" t="s">
        <v>83</v>
      </c>
      <c r="AK79" s="24">
        <v>1019070983</v>
      </c>
      <c r="AL79" s="34" t="s">
        <v>2294</v>
      </c>
      <c r="AM79" s="23">
        <v>45713</v>
      </c>
      <c r="AN79" s="39">
        <v>7936000</v>
      </c>
      <c r="AO79" s="24">
        <v>1495</v>
      </c>
      <c r="AP79" s="24">
        <v>1529</v>
      </c>
      <c r="AQ79" s="24" t="s">
        <v>3224</v>
      </c>
      <c r="AR79" s="23">
        <v>45667</v>
      </c>
      <c r="AS79" s="24" t="s">
        <v>3222</v>
      </c>
      <c r="AT79" s="23">
        <v>45950</v>
      </c>
      <c r="AU79" s="39">
        <f t="shared" si="0"/>
        <v>31744000</v>
      </c>
      <c r="AW79" s="30"/>
      <c r="BF79" s="30">
        <f t="shared" si="2"/>
        <v>45667</v>
      </c>
    </row>
    <row r="80" spans="1:58" ht="13.8" hidden="1">
      <c r="A80" s="24" t="s">
        <v>109</v>
      </c>
      <c r="B80" s="42">
        <v>1015441924</v>
      </c>
      <c r="C80" s="43">
        <v>34577</v>
      </c>
      <c r="D80" s="24" t="s">
        <v>1074</v>
      </c>
      <c r="E80" s="37" t="s">
        <v>822</v>
      </c>
      <c r="F80" s="24" t="s">
        <v>823</v>
      </c>
      <c r="G80" s="44">
        <v>3143364187</v>
      </c>
      <c r="H80" s="44" t="s">
        <v>748</v>
      </c>
      <c r="I80" s="44" t="s">
        <v>753</v>
      </c>
      <c r="J80" s="44">
        <v>31</v>
      </c>
      <c r="K80" s="24" t="s">
        <v>502</v>
      </c>
      <c r="L80" s="25" t="s">
        <v>1590</v>
      </c>
      <c r="M80" s="24" t="s">
        <v>1402</v>
      </c>
      <c r="N80" s="24" t="s">
        <v>657</v>
      </c>
      <c r="O80" s="38">
        <v>126846</v>
      </c>
      <c r="P80" s="24" t="s">
        <v>0</v>
      </c>
      <c r="Q80" s="24" t="s">
        <v>27</v>
      </c>
      <c r="R80" s="24">
        <v>893</v>
      </c>
      <c r="S80" s="23">
        <v>45707</v>
      </c>
      <c r="T80" s="24">
        <v>948</v>
      </c>
      <c r="U80" s="23">
        <v>45708</v>
      </c>
      <c r="V80" s="46">
        <v>45708</v>
      </c>
      <c r="W80" s="64">
        <v>5</v>
      </c>
      <c r="X80" s="39">
        <v>2380800</v>
      </c>
      <c r="Y80" s="56" t="s">
        <v>1211</v>
      </c>
      <c r="Z80" s="42">
        <v>8600095786</v>
      </c>
      <c r="AA80" s="23">
        <v>45708</v>
      </c>
      <c r="AB80" s="23">
        <v>46143</v>
      </c>
      <c r="AC80" s="23">
        <v>45709</v>
      </c>
      <c r="AD80" s="24" t="s">
        <v>55</v>
      </c>
      <c r="AE80" s="65">
        <v>2976000</v>
      </c>
      <c r="AF80" s="65">
        <v>23808000</v>
      </c>
      <c r="AG80" s="24" t="s">
        <v>2202</v>
      </c>
      <c r="AH80" s="23">
        <v>45709</v>
      </c>
      <c r="AI80" s="23">
        <v>45950</v>
      </c>
      <c r="AJ80" s="24" t="s">
        <v>83</v>
      </c>
      <c r="AK80" s="24">
        <v>1019070983</v>
      </c>
      <c r="AL80" s="34" t="s">
        <v>2294</v>
      </c>
      <c r="AM80" s="23">
        <v>45713</v>
      </c>
      <c r="AN80" s="39">
        <v>7936000</v>
      </c>
      <c r="AO80" s="24">
        <v>1497</v>
      </c>
      <c r="AP80" s="24">
        <v>1528</v>
      </c>
      <c r="AQ80" s="24" t="s">
        <v>3224</v>
      </c>
      <c r="AR80" s="23">
        <v>45667</v>
      </c>
      <c r="AS80" s="24" t="s">
        <v>3222</v>
      </c>
      <c r="AT80" s="23">
        <v>45950</v>
      </c>
      <c r="AU80" s="39">
        <f t="shared" si="0"/>
        <v>31744000</v>
      </c>
      <c r="AW80" s="30"/>
      <c r="BF80" s="30">
        <f t="shared" si="2"/>
        <v>45667</v>
      </c>
    </row>
    <row r="81" spans="1:60" ht="13.8" hidden="1">
      <c r="A81" s="24" t="s">
        <v>159</v>
      </c>
      <c r="B81" s="42">
        <v>1020739257</v>
      </c>
      <c r="C81" s="43">
        <v>32133</v>
      </c>
      <c r="D81" s="24" t="s">
        <v>1075</v>
      </c>
      <c r="E81" s="37" t="s">
        <v>824</v>
      </c>
      <c r="F81" s="24" t="s">
        <v>825</v>
      </c>
      <c r="G81" s="44">
        <v>3228456877</v>
      </c>
      <c r="H81" s="44" t="s">
        <v>756</v>
      </c>
      <c r="I81" s="44" t="s">
        <v>749</v>
      </c>
      <c r="J81" s="44">
        <v>38</v>
      </c>
      <c r="K81" s="24" t="s">
        <v>503</v>
      </c>
      <c r="L81" s="25" t="s">
        <v>1591</v>
      </c>
      <c r="M81" s="24" t="s">
        <v>1403</v>
      </c>
      <c r="N81" s="24" t="s">
        <v>658</v>
      </c>
      <c r="O81" s="38">
        <v>126834</v>
      </c>
      <c r="P81" s="24" t="s">
        <v>0</v>
      </c>
      <c r="Q81" s="24" t="s">
        <v>27</v>
      </c>
      <c r="R81" s="24">
        <v>886</v>
      </c>
      <c r="S81" s="23">
        <v>45708</v>
      </c>
      <c r="T81" s="24">
        <v>955</v>
      </c>
      <c r="U81" s="23">
        <v>45708</v>
      </c>
      <c r="V81" s="46">
        <v>45708</v>
      </c>
      <c r="W81" s="64">
        <v>5</v>
      </c>
      <c r="X81" s="39">
        <v>2380800</v>
      </c>
      <c r="Y81" s="56" t="s">
        <v>1211</v>
      </c>
      <c r="Z81" s="42">
        <v>8600095786</v>
      </c>
      <c r="AA81" s="23">
        <v>45708</v>
      </c>
      <c r="AB81" s="23">
        <v>46143</v>
      </c>
      <c r="AC81" s="23">
        <v>45709</v>
      </c>
      <c r="AD81" s="24" t="s">
        <v>55</v>
      </c>
      <c r="AE81" s="65">
        <v>2976000</v>
      </c>
      <c r="AF81" s="65">
        <v>23808000</v>
      </c>
      <c r="AG81" s="24" t="s">
        <v>108</v>
      </c>
      <c r="AH81" s="23">
        <v>45709</v>
      </c>
      <c r="AI81" s="23">
        <v>45950</v>
      </c>
      <c r="AJ81" s="24" t="s">
        <v>83</v>
      </c>
      <c r="AK81" s="24">
        <v>1019070983</v>
      </c>
      <c r="AL81" s="34" t="s">
        <v>2294</v>
      </c>
      <c r="AM81" s="23">
        <v>45713</v>
      </c>
      <c r="AN81" s="39">
        <v>7936000</v>
      </c>
      <c r="AO81" s="24">
        <v>1606</v>
      </c>
      <c r="AP81" s="24">
        <v>1517</v>
      </c>
      <c r="AQ81" s="24" t="s">
        <v>3224</v>
      </c>
      <c r="AR81" s="23">
        <v>46032</v>
      </c>
      <c r="AS81" s="24" t="s">
        <v>2586</v>
      </c>
      <c r="AT81" s="23">
        <v>45946</v>
      </c>
      <c r="AU81" s="39">
        <f t="shared" si="0"/>
        <v>31744000</v>
      </c>
      <c r="AW81" s="30"/>
      <c r="BF81" s="30">
        <f t="shared" si="2"/>
        <v>46032</v>
      </c>
    </row>
    <row r="82" spans="1:60" ht="13.8" hidden="1">
      <c r="A82" s="24" t="s">
        <v>160</v>
      </c>
      <c r="B82" s="42">
        <v>1020785938</v>
      </c>
      <c r="C82" s="43">
        <v>34234</v>
      </c>
      <c r="D82" s="24" t="s">
        <v>1074</v>
      </c>
      <c r="E82" s="37" t="s">
        <v>826</v>
      </c>
      <c r="F82" s="24" t="s">
        <v>827</v>
      </c>
      <c r="G82" s="44">
        <v>3183767853</v>
      </c>
      <c r="H82" s="44" t="s">
        <v>748</v>
      </c>
      <c r="I82" s="44" t="s">
        <v>760</v>
      </c>
      <c r="J82" s="44">
        <v>32</v>
      </c>
      <c r="K82" s="24" t="s">
        <v>504</v>
      </c>
      <c r="L82" s="25" t="s">
        <v>1592</v>
      </c>
      <c r="M82" s="24" t="s">
        <v>1404</v>
      </c>
      <c r="N82" s="24" t="s">
        <v>659</v>
      </c>
      <c r="O82" s="38">
        <v>126844</v>
      </c>
      <c r="P82" s="24" t="s">
        <v>0</v>
      </c>
      <c r="Q82" s="24" t="s">
        <v>27</v>
      </c>
      <c r="R82" s="24">
        <v>892</v>
      </c>
      <c r="S82" s="23">
        <v>45708</v>
      </c>
      <c r="T82" s="24">
        <v>949</v>
      </c>
      <c r="U82" s="23">
        <v>45708</v>
      </c>
      <c r="V82" s="46">
        <v>45708</v>
      </c>
      <c r="W82" s="64">
        <v>5</v>
      </c>
      <c r="X82" s="39">
        <v>2380800</v>
      </c>
      <c r="Y82" s="56" t="s">
        <v>1211</v>
      </c>
      <c r="Z82" s="42">
        <v>8600095786</v>
      </c>
      <c r="AA82" s="23">
        <v>45708</v>
      </c>
      <c r="AB82" s="23">
        <v>46137</v>
      </c>
      <c r="AC82" s="23">
        <v>45708</v>
      </c>
      <c r="AD82" s="24" t="s">
        <v>55</v>
      </c>
      <c r="AE82" s="65">
        <v>2976000</v>
      </c>
      <c r="AF82" s="65">
        <v>23808000</v>
      </c>
      <c r="AG82" s="24" t="s">
        <v>108</v>
      </c>
      <c r="AH82" s="23">
        <v>45708</v>
      </c>
      <c r="AI82" s="23">
        <v>45949</v>
      </c>
      <c r="AJ82" s="24" t="s">
        <v>83</v>
      </c>
      <c r="AK82" s="24">
        <v>1019070983</v>
      </c>
      <c r="AL82" s="34" t="s">
        <v>2294</v>
      </c>
      <c r="AM82" s="23">
        <v>45713</v>
      </c>
      <c r="AN82" s="39">
        <v>8035200</v>
      </c>
      <c r="AO82" s="24">
        <v>1608</v>
      </c>
      <c r="AP82" s="24">
        <v>1524</v>
      </c>
      <c r="AQ82" s="24" t="s">
        <v>3351</v>
      </c>
      <c r="AR82" s="23">
        <v>46032</v>
      </c>
      <c r="AS82" s="24" t="s">
        <v>3222</v>
      </c>
      <c r="AT82" s="23">
        <v>45946</v>
      </c>
      <c r="AU82" s="39">
        <f t="shared" si="0"/>
        <v>31843200</v>
      </c>
      <c r="AW82" s="30"/>
      <c r="BF82" s="30">
        <f t="shared" si="2"/>
        <v>46032</v>
      </c>
    </row>
    <row r="83" spans="1:60" ht="13.8" hidden="1">
      <c r="A83" s="24" t="s">
        <v>161</v>
      </c>
      <c r="B83" s="42">
        <v>80421812</v>
      </c>
      <c r="C83" s="43">
        <v>26118</v>
      </c>
      <c r="D83" s="24" t="s">
        <v>1074</v>
      </c>
      <c r="E83" s="37" t="s">
        <v>828</v>
      </c>
      <c r="F83" s="24" t="s">
        <v>829</v>
      </c>
      <c r="G83" s="44">
        <v>9201967</v>
      </c>
      <c r="H83" s="44" t="s">
        <v>756</v>
      </c>
      <c r="I83" s="44" t="s">
        <v>749</v>
      </c>
      <c r="J83" s="44">
        <v>54</v>
      </c>
      <c r="K83" s="24" t="s">
        <v>505</v>
      </c>
      <c r="L83" s="25" t="s">
        <v>1593</v>
      </c>
      <c r="M83" s="24" t="s">
        <v>1405</v>
      </c>
      <c r="N83" s="24" t="s">
        <v>660</v>
      </c>
      <c r="O83" s="38">
        <v>126788</v>
      </c>
      <c r="P83" s="24" t="s">
        <v>0</v>
      </c>
      <c r="Q83" s="24" t="s">
        <v>27</v>
      </c>
      <c r="R83" s="24">
        <v>884</v>
      </c>
      <c r="S83" s="23">
        <v>45707</v>
      </c>
      <c r="T83" s="24">
        <v>953</v>
      </c>
      <c r="U83" s="23">
        <v>45708</v>
      </c>
      <c r="V83" s="46">
        <v>45708</v>
      </c>
      <c r="W83" s="64">
        <v>5</v>
      </c>
      <c r="X83" s="39">
        <v>2380800</v>
      </c>
      <c r="Y83" s="56" t="s">
        <v>1211</v>
      </c>
      <c r="Z83" s="42">
        <v>8600095786</v>
      </c>
      <c r="AA83" s="23">
        <v>45708</v>
      </c>
      <c r="AB83" s="23">
        <v>46161</v>
      </c>
      <c r="AC83" s="23">
        <v>45708</v>
      </c>
      <c r="AD83" s="24" t="s">
        <v>55</v>
      </c>
      <c r="AE83" s="65">
        <v>2976000</v>
      </c>
      <c r="AF83" s="65">
        <v>23808000</v>
      </c>
      <c r="AG83" s="24" t="s">
        <v>108</v>
      </c>
      <c r="AH83" s="23">
        <v>45708</v>
      </c>
      <c r="AI83" s="23">
        <v>45949</v>
      </c>
      <c r="AJ83" s="24" t="s">
        <v>83</v>
      </c>
      <c r="AK83" s="24">
        <v>1019070983</v>
      </c>
      <c r="AL83" s="34" t="s">
        <v>2294</v>
      </c>
      <c r="AM83" s="23">
        <v>45713</v>
      </c>
      <c r="AN83" s="39">
        <v>8035200</v>
      </c>
      <c r="AO83" s="24">
        <v>1603</v>
      </c>
      <c r="AP83" s="24">
        <v>1518</v>
      </c>
      <c r="AQ83" s="24" t="s">
        <v>3351</v>
      </c>
      <c r="AR83" s="23">
        <v>46032</v>
      </c>
      <c r="AS83" s="24" t="s">
        <v>2586</v>
      </c>
      <c r="AT83" s="23">
        <v>45946</v>
      </c>
      <c r="AU83" s="39">
        <f t="shared" si="0"/>
        <v>31843200</v>
      </c>
      <c r="AW83" s="30"/>
      <c r="BF83" s="30">
        <f t="shared" si="2"/>
        <v>46032</v>
      </c>
    </row>
    <row r="84" spans="1:60" ht="13.8" hidden="1">
      <c r="A84" s="24" t="s">
        <v>162</v>
      </c>
      <c r="B84" s="42">
        <v>27738294</v>
      </c>
      <c r="C84" s="43">
        <v>29950</v>
      </c>
      <c r="D84" s="24" t="s">
        <v>1075</v>
      </c>
      <c r="E84" s="37" t="s">
        <v>830</v>
      </c>
      <c r="F84" s="24" t="s">
        <v>831</v>
      </c>
      <c r="G84" s="44">
        <v>3125363811</v>
      </c>
      <c r="H84" s="44" t="s">
        <v>756</v>
      </c>
      <c r="I84" s="44" t="s">
        <v>749</v>
      </c>
      <c r="J84" s="44">
        <v>44</v>
      </c>
      <c r="K84" s="24" t="s">
        <v>472</v>
      </c>
      <c r="L84" s="25" t="s">
        <v>1594</v>
      </c>
      <c r="M84" s="24" t="s">
        <v>1406</v>
      </c>
      <c r="N84" s="24" t="s">
        <v>661</v>
      </c>
      <c r="O84" s="38">
        <v>126840</v>
      </c>
      <c r="P84" s="24" t="s">
        <v>0</v>
      </c>
      <c r="Q84" s="24" t="s">
        <v>27</v>
      </c>
      <c r="R84" s="24">
        <v>891</v>
      </c>
      <c r="S84" s="23">
        <v>45707</v>
      </c>
      <c r="T84" s="24">
        <v>954</v>
      </c>
      <c r="U84" s="23">
        <v>45708</v>
      </c>
      <c r="V84" s="46">
        <v>45708</v>
      </c>
      <c r="W84" s="64">
        <v>5</v>
      </c>
      <c r="X84" s="39">
        <v>2380800</v>
      </c>
      <c r="Y84" s="56" t="s">
        <v>1225</v>
      </c>
      <c r="Z84" s="42">
        <v>8600370136</v>
      </c>
      <c r="AA84" s="23">
        <v>45708</v>
      </c>
      <c r="AB84" s="23">
        <v>46142</v>
      </c>
      <c r="AC84" s="23">
        <v>45709</v>
      </c>
      <c r="AD84" s="24" t="s">
        <v>55</v>
      </c>
      <c r="AE84" s="65">
        <v>2976000</v>
      </c>
      <c r="AF84" s="65">
        <v>23808000</v>
      </c>
      <c r="AG84" s="24" t="s">
        <v>108</v>
      </c>
      <c r="AH84" s="23">
        <v>45709</v>
      </c>
      <c r="AI84" s="23">
        <v>45950</v>
      </c>
      <c r="AJ84" s="24" t="s">
        <v>83</v>
      </c>
      <c r="AK84" s="24">
        <v>1019070983</v>
      </c>
      <c r="AL84" s="34" t="s">
        <v>2294</v>
      </c>
      <c r="AM84" s="23">
        <v>45713</v>
      </c>
      <c r="AN84" s="39">
        <v>7936000</v>
      </c>
      <c r="AO84" s="24">
        <v>1633</v>
      </c>
      <c r="AP84" s="24">
        <v>1525</v>
      </c>
      <c r="AQ84" s="24" t="s">
        <v>3224</v>
      </c>
      <c r="AR84" s="23">
        <v>46032</v>
      </c>
      <c r="AS84" s="24" t="s">
        <v>3222</v>
      </c>
      <c r="AT84" s="23">
        <v>45946</v>
      </c>
      <c r="AU84" s="39">
        <f t="shared" si="0"/>
        <v>31744000</v>
      </c>
      <c r="AW84" s="30"/>
      <c r="BF84" s="30">
        <f t="shared" si="2"/>
        <v>46032</v>
      </c>
    </row>
    <row r="85" spans="1:60" ht="13.8" hidden="1">
      <c r="A85" s="24" t="s">
        <v>110</v>
      </c>
      <c r="B85" s="42">
        <v>1015458217</v>
      </c>
      <c r="C85" s="43">
        <v>34996</v>
      </c>
      <c r="D85" s="24" t="s">
        <v>1075</v>
      </c>
      <c r="E85" s="37" t="s">
        <v>832</v>
      </c>
      <c r="F85" s="24" t="s">
        <v>833</v>
      </c>
      <c r="G85" s="44">
        <v>3059103640</v>
      </c>
      <c r="H85" s="44" t="s">
        <v>780</v>
      </c>
      <c r="I85" s="44" t="s">
        <v>749</v>
      </c>
      <c r="J85" s="44">
        <v>30</v>
      </c>
      <c r="K85" s="24" t="s">
        <v>506</v>
      </c>
      <c r="L85" s="25" t="s">
        <v>1595</v>
      </c>
      <c r="M85" s="24" t="s">
        <v>1407</v>
      </c>
      <c r="N85" s="24" t="s">
        <v>662</v>
      </c>
      <c r="O85" s="38">
        <v>126832</v>
      </c>
      <c r="P85" s="24" t="s">
        <v>0</v>
      </c>
      <c r="Q85" s="24" t="s">
        <v>27</v>
      </c>
      <c r="R85" s="24">
        <v>885</v>
      </c>
      <c r="S85" s="23">
        <v>45708</v>
      </c>
      <c r="T85" s="24">
        <v>952</v>
      </c>
      <c r="U85" s="23">
        <v>45708</v>
      </c>
      <c r="V85" s="46">
        <v>45708</v>
      </c>
      <c r="W85" s="64">
        <v>5</v>
      </c>
      <c r="X85" s="39">
        <v>2380800</v>
      </c>
      <c r="Y85" s="56" t="s">
        <v>1211</v>
      </c>
      <c r="Z85" s="42">
        <v>8600095786</v>
      </c>
      <c r="AA85" s="23">
        <v>45708</v>
      </c>
      <c r="AB85" s="23">
        <v>46165</v>
      </c>
      <c r="AC85" s="23">
        <v>45709</v>
      </c>
      <c r="AD85" s="24" t="s">
        <v>55</v>
      </c>
      <c r="AE85" s="65">
        <v>2976000</v>
      </c>
      <c r="AF85" s="65">
        <v>23808000</v>
      </c>
      <c r="AG85" s="24" t="s">
        <v>108</v>
      </c>
      <c r="AH85" s="23">
        <v>45709</v>
      </c>
      <c r="AI85" s="23">
        <v>45950</v>
      </c>
      <c r="AJ85" s="24" t="s">
        <v>83</v>
      </c>
      <c r="AK85" s="24">
        <v>1019070983</v>
      </c>
      <c r="AL85" s="34" t="s">
        <v>2294</v>
      </c>
      <c r="AM85" s="23">
        <v>45713</v>
      </c>
      <c r="AN85" s="39">
        <v>7936000</v>
      </c>
      <c r="AO85" s="24">
        <v>1597</v>
      </c>
      <c r="AP85" s="24">
        <v>1530</v>
      </c>
      <c r="AQ85" s="24" t="s">
        <v>3224</v>
      </c>
      <c r="AR85" s="23">
        <v>46032</v>
      </c>
      <c r="AS85" s="24" t="s">
        <v>2586</v>
      </c>
      <c r="AT85" s="23">
        <v>45950</v>
      </c>
      <c r="AU85" s="39">
        <f t="shared" si="0"/>
        <v>31744000</v>
      </c>
      <c r="AW85" s="30"/>
      <c r="BF85" s="30">
        <f t="shared" si="2"/>
        <v>46032</v>
      </c>
    </row>
    <row r="86" spans="1:60" ht="13.8" hidden="1">
      <c r="A86" s="24" t="s">
        <v>163</v>
      </c>
      <c r="B86" s="42">
        <v>80143120</v>
      </c>
      <c r="C86" s="43">
        <v>30697</v>
      </c>
      <c r="D86" s="24" t="s">
        <v>1074</v>
      </c>
      <c r="E86" s="37" t="s">
        <v>834</v>
      </c>
      <c r="F86" s="24" t="s">
        <v>835</v>
      </c>
      <c r="G86" s="44">
        <v>3205751365</v>
      </c>
      <c r="H86" s="44" t="s">
        <v>788</v>
      </c>
      <c r="I86" s="44" t="s">
        <v>753</v>
      </c>
      <c r="J86" s="44">
        <v>41</v>
      </c>
      <c r="K86" s="24" t="s">
        <v>507</v>
      </c>
      <c r="L86" s="25" t="s">
        <v>1596</v>
      </c>
      <c r="M86" s="24" t="s">
        <v>1252</v>
      </c>
      <c r="N86" s="24" t="s">
        <v>663</v>
      </c>
      <c r="O86" s="38">
        <v>127226</v>
      </c>
      <c r="P86" s="24" t="s">
        <v>0</v>
      </c>
      <c r="Q86" s="24" t="s">
        <v>27</v>
      </c>
      <c r="R86" s="24">
        <v>975</v>
      </c>
      <c r="S86" s="23">
        <v>45709</v>
      </c>
      <c r="T86" s="24">
        <v>956</v>
      </c>
      <c r="U86" s="23">
        <v>45709</v>
      </c>
      <c r="V86" s="46">
        <v>45709</v>
      </c>
      <c r="W86" s="64">
        <v>5</v>
      </c>
      <c r="X86" s="39">
        <v>4800000</v>
      </c>
      <c r="Y86" s="56" t="s">
        <v>1211</v>
      </c>
      <c r="Z86" s="42">
        <v>8600095786</v>
      </c>
      <c r="AA86" s="23">
        <v>45709</v>
      </c>
      <c r="AB86" s="23">
        <v>46132</v>
      </c>
      <c r="AC86" s="23">
        <v>45709</v>
      </c>
      <c r="AD86" s="24" t="s">
        <v>55</v>
      </c>
      <c r="AE86" s="65">
        <v>6000000</v>
      </c>
      <c r="AF86" s="65">
        <v>48000000</v>
      </c>
      <c r="AG86" s="24" t="s">
        <v>111</v>
      </c>
      <c r="AH86" s="23">
        <v>45709</v>
      </c>
      <c r="AI86" s="23">
        <v>45950</v>
      </c>
      <c r="AJ86" s="24" t="s">
        <v>124</v>
      </c>
      <c r="AK86" s="24">
        <v>1136887379</v>
      </c>
      <c r="AL86" s="34" t="s">
        <v>2295</v>
      </c>
      <c r="AM86" s="23">
        <v>45714</v>
      </c>
      <c r="AN86" s="39">
        <v>15000000</v>
      </c>
      <c r="AO86" s="24">
        <v>1441</v>
      </c>
      <c r="AP86" s="24">
        <v>1531</v>
      </c>
      <c r="AQ86" s="24" t="s">
        <v>3381</v>
      </c>
      <c r="AR86" s="23">
        <v>45662</v>
      </c>
      <c r="AS86" s="24" t="s">
        <v>3222</v>
      </c>
      <c r="AT86" s="23">
        <v>45950</v>
      </c>
      <c r="AU86" s="39">
        <f t="shared" si="0"/>
        <v>65000000</v>
      </c>
      <c r="AW86" s="30"/>
      <c r="BB86" s="81">
        <v>2000000</v>
      </c>
      <c r="BC86" s="21">
        <v>1888</v>
      </c>
      <c r="BD86" s="21">
        <v>1852</v>
      </c>
      <c r="BE86" s="21" t="s">
        <v>4075</v>
      </c>
      <c r="BF86" s="30">
        <v>45672</v>
      </c>
      <c r="BG86" s="21" t="s">
        <v>4221</v>
      </c>
      <c r="BH86" s="30">
        <v>46022</v>
      </c>
    </row>
    <row r="87" spans="1:60" ht="13.8" hidden="1">
      <c r="A87" s="24" t="s">
        <v>164</v>
      </c>
      <c r="B87" s="42">
        <v>52359194</v>
      </c>
      <c r="C87" s="43">
        <v>28546</v>
      </c>
      <c r="D87" s="24" t="s">
        <v>1075</v>
      </c>
      <c r="E87" s="37" t="s">
        <v>836</v>
      </c>
      <c r="F87" s="24" t="s">
        <v>837</v>
      </c>
      <c r="G87" s="44">
        <v>3002665276</v>
      </c>
      <c r="H87" s="44" t="s">
        <v>756</v>
      </c>
      <c r="I87" s="44" t="s">
        <v>760</v>
      </c>
      <c r="J87" s="44">
        <v>47</v>
      </c>
      <c r="K87" s="24" t="s">
        <v>473</v>
      </c>
      <c r="L87" s="25" t="s">
        <v>1597</v>
      </c>
      <c r="M87" s="24" t="s">
        <v>1253</v>
      </c>
      <c r="N87" s="24" t="s">
        <v>664</v>
      </c>
      <c r="O87" s="38">
        <v>129476</v>
      </c>
      <c r="P87" s="24" t="s">
        <v>0</v>
      </c>
      <c r="Q87" s="24" t="s">
        <v>27</v>
      </c>
      <c r="R87" s="24">
        <v>976</v>
      </c>
      <c r="S87" s="23">
        <v>45713</v>
      </c>
      <c r="T87" s="24">
        <v>960</v>
      </c>
      <c r="U87" s="23">
        <v>45714</v>
      </c>
      <c r="V87" s="46">
        <v>45713</v>
      </c>
      <c r="W87" s="64">
        <v>1</v>
      </c>
      <c r="X87" s="39">
        <v>3933600</v>
      </c>
      <c r="Y87" s="56" t="s">
        <v>1212</v>
      </c>
      <c r="Z87" s="42">
        <v>8605246546</v>
      </c>
      <c r="AA87" s="23">
        <v>45714</v>
      </c>
      <c r="AB87" s="23">
        <v>46142</v>
      </c>
      <c r="AC87" s="23">
        <v>45714</v>
      </c>
      <c r="AD87" s="24" t="s">
        <v>55</v>
      </c>
      <c r="AE87" s="65">
        <v>4917000</v>
      </c>
      <c r="AF87" s="65">
        <v>39336000</v>
      </c>
      <c r="AG87" s="24" t="s">
        <v>114</v>
      </c>
      <c r="AH87" s="23">
        <v>45714</v>
      </c>
      <c r="AI87" s="23">
        <v>45955</v>
      </c>
      <c r="AJ87" s="24" t="s">
        <v>358</v>
      </c>
      <c r="AK87" s="24">
        <v>45519331</v>
      </c>
      <c r="AL87" s="34" t="s">
        <v>2297</v>
      </c>
      <c r="AM87" s="23">
        <v>45722</v>
      </c>
      <c r="AN87" s="39">
        <v>10653500</v>
      </c>
      <c r="AO87" s="24">
        <v>1564</v>
      </c>
      <c r="AP87" s="24">
        <v>1546</v>
      </c>
      <c r="AQ87" s="24" t="s">
        <v>3481</v>
      </c>
      <c r="AR87" s="23">
        <v>46032</v>
      </c>
      <c r="AS87" s="24" t="s">
        <v>3220</v>
      </c>
      <c r="AT87" s="23">
        <v>45954</v>
      </c>
      <c r="AU87" s="39">
        <f t="shared" si="0"/>
        <v>49989500</v>
      </c>
      <c r="AW87" s="30"/>
      <c r="BF87" s="30">
        <f t="shared" ref="BF87:BF127" si="4">+AR87</f>
        <v>46032</v>
      </c>
    </row>
    <row r="88" spans="1:60" ht="13.8" hidden="1">
      <c r="A88" s="24" t="s">
        <v>165</v>
      </c>
      <c r="B88" s="42">
        <v>79889352</v>
      </c>
      <c r="C88" s="43">
        <v>28842</v>
      </c>
      <c r="D88" s="24" t="s">
        <v>1074</v>
      </c>
      <c r="E88" s="37" t="s">
        <v>838</v>
      </c>
      <c r="F88" s="24" t="s">
        <v>839</v>
      </c>
      <c r="G88" s="44" t="s">
        <v>840</v>
      </c>
      <c r="H88" s="44" t="s">
        <v>756</v>
      </c>
      <c r="I88" s="44" t="s">
        <v>749</v>
      </c>
      <c r="J88" s="44">
        <v>47</v>
      </c>
      <c r="K88" s="24" t="s">
        <v>508</v>
      </c>
      <c r="L88" s="25" t="s">
        <v>1598</v>
      </c>
      <c r="M88" s="24" t="s">
        <v>1408</v>
      </c>
      <c r="N88" s="24" t="s">
        <v>665</v>
      </c>
      <c r="O88" s="38">
        <v>128512</v>
      </c>
      <c r="P88" s="24" t="s">
        <v>0</v>
      </c>
      <c r="Q88" s="24" t="s">
        <v>27</v>
      </c>
      <c r="R88" s="24">
        <v>970</v>
      </c>
      <c r="S88" s="23">
        <v>45713</v>
      </c>
      <c r="T88" s="24">
        <v>958</v>
      </c>
      <c r="U88" s="23">
        <v>45713</v>
      </c>
      <c r="V88" s="46">
        <v>45713</v>
      </c>
      <c r="W88" s="64">
        <v>1</v>
      </c>
      <c r="X88" s="39">
        <v>6000000</v>
      </c>
      <c r="Y88" s="56" t="s">
        <v>1212</v>
      </c>
      <c r="Z88" s="42">
        <v>8605246546</v>
      </c>
      <c r="AA88" s="23">
        <v>45713</v>
      </c>
      <c r="AB88" s="23">
        <v>46136</v>
      </c>
      <c r="AC88" s="23">
        <v>45713</v>
      </c>
      <c r="AD88" s="24" t="s">
        <v>55</v>
      </c>
      <c r="AE88" s="65">
        <v>7500000</v>
      </c>
      <c r="AF88" s="65">
        <v>60000000</v>
      </c>
      <c r="AG88" s="24" t="s">
        <v>113</v>
      </c>
      <c r="AH88" s="23">
        <v>45713</v>
      </c>
      <c r="AI88" s="23">
        <v>45954</v>
      </c>
      <c r="AJ88" s="24" t="s">
        <v>736</v>
      </c>
      <c r="AK88" s="24">
        <v>52436713</v>
      </c>
      <c r="AL88" s="34" t="s">
        <v>2296</v>
      </c>
      <c r="AM88" s="23">
        <v>45690</v>
      </c>
      <c r="AN88" s="39">
        <v>19000000</v>
      </c>
      <c r="AO88" s="24">
        <v>1602</v>
      </c>
      <c r="AP88" s="24">
        <v>1547</v>
      </c>
      <c r="AQ88" s="24" t="s">
        <v>3312</v>
      </c>
      <c r="AR88" s="23">
        <v>46032</v>
      </c>
      <c r="AS88" s="24" t="s">
        <v>3220</v>
      </c>
      <c r="AT88" s="23">
        <v>45953</v>
      </c>
      <c r="AU88" s="39">
        <f t="shared" si="0"/>
        <v>79000000</v>
      </c>
      <c r="AW88" s="30"/>
      <c r="BF88" s="30">
        <f t="shared" si="4"/>
        <v>46032</v>
      </c>
    </row>
    <row r="89" spans="1:60" ht="13.8" hidden="1">
      <c r="A89" s="24" t="s">
        <v>166</v>
      </c>
      <c r="B89" s="42">
        <v>1085101057</v>
      </c>
      <c r="C89" s="43">
        <v>33796</v>
      </c>
      <c r="D89" s="24" t="s">
        <v>1075</v>
      </c>
      <c r="E89" s="37" t="s">
        <v>841</v>
      </c>
      <c r="F89" s="24" t="s">
        <v>842</v>
      </c>
      <c r="G89" s="44">
        <v>3218472286</v>
      </c>
      <c r="H89" s="44" t="s">
        <v>759</v>
      </c>
      <c r="I89" s="44" t="s">
        <v>760</v>
      </c>
      <c r="J89" s="44">
        <v>33</v>
      </c>
      <c r="K89" s="24" t="s">
        <v>509</v>
      </c>
      <c r="L89" s="25" t="s">
        <v>1599</v>
      </c>
      <c r="M89" s="24" t="s">
        <v>1254</v>
      </c>
      <c r="N89" s="24" t="s">
        <v>666</v>
      </c>
      <c r="O89" s="38">
        <v>130054</v>
      </c>
      <c r="P89" s="24" t="s">
        <v>0</v>
      </c>
      <c r="Q89" s="24" t="s">
        <v>34</v>
      </c>
      <c r="R89" s="24">
        <v>957</v>
      </c>
      <c r="S89" s="23">
        <v>45714</v>
      </c>
      <c r="T89" s="24">
        <v>959</v>
      </c>
      <c r="U89" s="23">
        <v>45714</v>
      </c>
      <c r="V89" s="46">
        <v>45709</v>
      </c>
      <c r="W89" s="64">
        <v>1</v>
      </c>
      <c r="X89" s="39">
        <v>4200000</v>
      </c>
      <c r="Y89" s="56" t="s">
        <v>1211</v>
      </c>
      <c r="Z89" s="42">
        <v>8600095786</v>
      </c>
      <c r="AA89" s="23">
        <v>45714</v>
      </c>
      <c r="AB89" s="23">
        <v>46079</v>
      </c>
      <c r="AC89" s="23">
        <v>45715</v>
      </c>
      <c r="AD89" s="24" t="s">
        <v>55</v>
      </c>
      <c r="AE89" s="65">
        <v>7000000</v>
      </c>
      <c r="AF89" s="65">
        <v>42000000</v>
      </c>
      <c r="AG89" s="24" t="s">
        <v>2203</v>
      </c>
      <c r="AH89" s="23">
        <v>45715</v>
      </c>
      <c r="AI89" s="23">
        <v>45895</v>
      </c>
      <c r="AJ89" s="24" t="s">
        <v>737</v>
      </c>
      <c r="AK89" s="24">
        <v>10779866</v>
      </c>
      <c r="AL89" s="34" t="s">
        <v>2297</v>
      </c>
      <c r="AM89" s="23">
        <v>45750</v>
      </c>
      <c r="AR89" s="23">
        <f>+AI89</f>
        <v>45895</v>
      </c>
      <c r="AU89" s="39">
        <f t="shared" si="0"/>
        <v>42000000</v>
      </c>
      <c r="AW89" s="30"/>
      <c r="BF89" s="30">
        <f t="shared" si="4"/>
        <v>45895</v>
      </c>
    </row>
    <row r="90" spans="1:60" ht="13.8" hidden="1">
      <c r="A90" s="24" t="s">
        <v>167</v>
      </c>
      <c r="B90" s="42">
        <v>1015397616</v>
      </c>
      <c r="C90" s="43">
        <v>31741</v>
      </c>
      <c r="D90" s="24" t="s">
        <v>1074</v>
      </c>
      <c r="E90" s="37" t="s">
        <v>843</v>
      </c>
      <c r="F90" s="24" t="s">
        <v>844</v>
      </c>
      <c r="G90" s="44" t="s">
        <v>845</v>
      </c>
      <c r="H90" s="44" t="s">
        <v>748</v>
      </c>
      <c r="I90" s="44" t="s">
        <v>760</v>
      </c>
      <c r="J90" s="44">
        <v>39</v>
      </c>
      <c r="K90" s="24" t="s">
        <v>510</v>
      </c>
      <c r="L90" s="25" t="s">
        <v>1600</v>
      </c>
      <c r="M90" s="24" t="s">
        <v>1409</v>
      </c>
      <c r="N90" s="24" t="s">
        <v>667</v>
      </c>
      <c r="O90" s="38">
        <v>129423</v>
      </c>
      <c r="P90" s="24" t="s">
        <v>0</v>
      </c>
      <c r="Q90" s="24" t="s">
        <v>34</v>
      </c>
      <c r="R90" s="24">
        <v>965</v>
      </c>
      <c r="S90" s="23">
        <v>45713</v>
      </c>
      <c r="T90" s="24">
        <v>963</v>
      </c>
      <c r="U90" s="23">
        <v>45714</v>
      </c>
      <c r="V90" s="46">
        <v>45710</v>
      </c>
      <c r="W90" s="64">
        <v>1</v>
      </c>
      <c r="X90" s="39">
        <v>2940000</v>
      </c>
      <c r="Y90" s="56" t="s">
        <v>1211</v>
      </c>
      <c r="Z90" s="42">
        <v>8600095786</v>
      </c>
      <c r="AA90" s="23">
        <v>45713</v>
      </c>
      <c r="AB90" s="23">
        <v>46086</v>
      </c>
      <c r="AC90" s="23">
        <v>45713</v>
      </c>
      <c r="AD90" s="24" t="s">
        <v>55</v>
      </c>
      <c r="AE90" s="65">
        <v>4900000</v>
      </c>
      <c r="AF90" s="65">
        <v>29400000</v>
      </c>
      <c r="AG90" s="24" t="s">
        <v>115</v>
      </c>
      <c r="AH90" s="23">
        <v>45714</v>
      </c>
      <c r="AI90" s="23">
        <v>45894</v>
      </c>
      <c r="AJ90" s="24" t="s">
        <v>738</v>
      </c>
      <c r="AK90" s="24">
        <v>0</v>
      </c>
      <c r="AL90" s="34" t="s">
        <v>2298</v>
      </c>
      <c r="AM90" s="23">
        <v>45719</v>
      </c>
      <c r="AN90" s="39">
        <v>14700000</v>
      </c>
      <c r="AO90" s="24">
        <v>1487</v>
      </c>
      <c r="AP90" s="24">
        <v>1352</v>
      </c>
      <c r="AQ90" s="24" t="s">
        <v>3212</v>
      </c>
      <c r="AR90" s="23">
        <v>45986</v>
      </c>
      <c r="AS90" s="24" t="s">
        <v>3223</v>
      </c>
      <c r="AT90" s="23">
        <v>45894</v>
      </c>
      <c r="AU90" s="39">
        <f t="shared" si="0"/>
        <v>44100000</v>
      </c>
      <c r="AW90" s="30"/>
      <c r="BF90" s="30">
        <f t="shared" si="4"/>
        <v>45986</v>
      </c>
    </row>
    <row r="91" spans="1:60" ht="13.8" hidden="1">
      <c r="A91" s="24" t="s">
        <v>168</v>
      </c>
      <c r="B91" s="42">
        <v>79713488</v>
      </c>
      <c r="C91" s="43">
        <v>27448</v>
      </c>
      <c r="D91" s="24" t="s">
        <v>1074</v>
      </c>
      <c r="E91" s="37" t="s">
        <v>846</v>
      </c>
      <c r="F91" s="24" t="s">
        <v>847</v>
      </c>
      <c r="G91" s="44">
        <v>7520347</v>
      </c>
      <c r="H91" s="44" t="s">
        <v>752</v>
      </c>
      <c r="I91" s="44" t="s">
        <v>760</v>
      </c>
      <c r="J91" s="44">
        <v>50</v>
      </c>
      <c r="K91" s="24" t="s">
        <v>511</v>
      </c>
      <c r="L91" s="25" t="s">
        <v>1601</v>
      </c>
      <c r="M91" s="24" t="s">
        <v>1255</v>
      </c>
      <c r="N91" s="24" t="s">
        <v>668</v>
      </c>
      <c r="O91" s="38">
        <v>127922</v>
      </c>
      <c r="P91" s="24" t="s">
        <v>0</v>
      </c>
      <c r="Q91" s="24" t="s">
        <v>34</v>
      </c>
      <c r="R91" s="24">
        <v>961</v>
      </c>
      <c r="S91" s="23">
        <v>45713</v>
      </c>
      <c r="T91" s="24">
        <v>961</v>
      </c>
      <c r="U91" s="23">
        <v>45714</v>
      </c>
      <c r="V91" s="46">
        <v>45714</v>
      </c>
      <c r="W91" s="64">
        <v>1</v>
      </c>
      <c r="X91" s="39">
        <v>3600000</v>
      </c>
      <c r="Y91" s="56" t="s">
        <v>1212</v>
      </c>
      <c r="Z91" s="42">
        <v>8605246546</v>
      </c>
      <c r="AA91" s="23">
        <v>45714</v>
      </c>
      <c r="AB91" s="23">
        <v>46078</v>
      </c>
      <c r="AC91" s="23">
        <v>45714</v>
      </c>
      <c r="AD91" s="24" t="s">
        <v>55</v>
      </c>
      <c r="AE91" s="65">
        <v>6000000</v>
      </c>
      <c r="AF91" s="65">
        <v>36000000</v>
      </c>
      <c r="AG91" s="24" t="s">
        <v>116</v>
      </c>
      <c r="AH91" s="23">
        <v>45714</v>
      </c>
      <c r="AI91" s="23">
        <v>45894</v>
      </c>
      <c r="AJ91" s="24" t="s">
        <v>2888</v>
      </c>
      <c r="AK91" s="24">
        <v>52436713</v>
      </c>
      <c r="AL91" s="34" t="s">
        <v>3551</v>
      </c>
      <c r="AM91" s="23">
        <v>45882</v>
      </c>
      <c r="AN91" s="39">
        <v>16000000</v>
      </c>
      <c r="AO91" s="24">
        <v>1486</v>
      </c>
      <c r="AP91" s="24">
        <v>1353</v>
      </c>
      <c r="AQ91" s="24" t="s">
        <v>3224</v>
      </c>
      <c r="AR91" s="23">
        <v>45976</v>
      </c>
      <c r="AS91" s="24" t="s">
        <v>3222</v>
      </c>
      <c r="AT91" s="23">
        <v>45894</v>
      </c>
      <c r="AU91" s="39">
        <f t="shared" si="0"/>
        <v>52000000</v>
      </c>
      <c r="AW91" s="30"/>
      <c r="BF91" s="30">
        <f t="shared" si="4"/>
        <v>45976</v>
      </c>
    </row>
    <row r="92" spans="1:60" ht="13.8" hidden="1">
      <c r="A92" s="24" t="s">
        <v>117</v>
      </c>
      <c r="B92" s="42">
        <v>39767828</v>
      </c>
      <c r="C92" s="43">
        <v>27071</v>
      </c>
      <c r="D92" s="24" t="s">
        <v>1075</v>
      </c>
      <c r="E92" s="37" t="s">
        <v>848</v>
      </c>
      <c r="F92" s="24" t="s">
        <v>849</v>
      </c>
      <c r="G92" s="44">
        <v>3057455760</v>
      </c>
      <c r="H92" s="44" t="s">
        <v>850</v>
      </c>
      <c r="I92" s="44" t="s">
        <v>753</v>
      </c>
      <c r="J92" s="44">
        <v>51</v>
      </c>
      <c r="K92" s="25" t="s">
        <v>474</v>
      </c>
      <c r="L92" s="25" t="s">
        <v>1602</v>
      </c>
      <c r="M92" s="25" t="s">
        <v>1256</v>
      </c>
      <c r="N92" s="24" t="s">
        <v>669</v>
      </c>
      <c r="O92" s="38">
        <v>128646</v>
      </c>
      <c r="P92" s="24" t="s">
        <v>0</v>
      </c>
      <c r="Q92" s="24" t="s">
        <v>27</v>
      </c>
      <c r="R92" s="24">
        <v>962</v>
      </c>
      <c r="S92" s="23">
        <v>45713</v>
      </c>
      <c r="T92" s="24">
        <v>962</v>
      </c>
      <c r="U92" s="23">
        <v>45714</v>
      </c>
      <c r="V92" s="46">
        <v>45714</v>
      </c>
      <c r="W92" s="64">
        <v>3</v>
      </c>
      <c r="X92" s="39">
        <v>4400000</v>
      </c>
      <c r="Y92" s="56" t="s">
        <v>1211</v>
      </c>
      <c r="Z92" s="42">
        <v>8600095786</v>
      </c>
      <c r="AA92" s="23">
        <v>45714</v>
      </c>
      <c r="AB92" s="23">
        <v>46142</v>
      </c>
      <c r="AC92" s="23">
        <v>45715</v>
      </c>
      <c r="AD92" s="24" t="s">
        <v>55</v>
      </c>
      <c r="AE92" s="65">
        <v>5500000</v>
      </c>
      <c r="AF92" s="65">
        <v>44000000</v>
      </c>
      <c r="AG92" s="24" t="s">
        <v>118</v>
      </c>
      <c r="AH92" s="23">
        <v>45715</v>
      </c>
      <c r="AI92" s="23">
        <v>45956</v>
      </c>
      <c r="AJ92" s="24" t="s">
        <v>2273</v>
      </c>
      <c r="AK92" s="24" t="e">
        <v>#N/A</v>
      </c>
      <c r="AL92" s="34">
        <v>20255120009273</v>
      </c>
      <c r="AM92" s="23">
        <v>45805</v>
      </c>
      <c r="AN92" s="39">
        <v>11000000</v>
      </c>
      <c r="AO92" s="24">
        <v>1682</v>
      </c>
      <c r="AP92" s="24">
        <v>1549</v>
      </c>
      <c r="AQ92" s="24" t="s">
        <v>3215</v>
      </c>
      <c r="AR92" s="23">
        <v>46017</v>
      </c>
      <c r="AS92" s="24" t="s">
        <v>3525</v>
      </c>
      <c r="AT92" s="23">
        <v>45956</v>
      </c>
      <c r="AU92" s="39">
        <f t="shared" si="0"/>
        <v>55000000</v>
      </c>
      <c r="AW92" s="30"/>
      <c r="BF92" s="30">
        <f t="shared" si="4"/>
        <v>46017</v>
      </c>
    </row>
    <row r="93" spans="1:60" s="22" customFormat="1" ht="13.8" hidden="1">
      <c r="A93" s="24" t="s">
        <v>169</v>
      </c>
      <c r="B93" s="42">
        <v>1020808644</v>
      </c>
      <c r="C93" s="43">
        <v>34960</v>
      </c>
      <c r="D93" s="24" t="s">
        <v>1074</v>
      </c>
      <c r="E93" s="37" t="s">
        <v>851</v>
      </c>
      <c r="F93" s="24" t="s">
        <v>852</v>
      </c>
      <c r="G93" s="44">
        <v>3004995383</v>
      </c>
      <c r="H93" s="44" t="s">
        <v>748</v>
      </c>
      <c r="I93" s="44" t="s">
        <v>760</v>
      </c>
      <c r="J93" s="44">
        <v>30</v>
      </c>
      <c r="K93" s="35" t="s">
        <v>512</v>
      </c>
      <c r="L93" s="25" t="s">
        <v>1604</v>
      </c>
      <c r="M93" s="35" t="s">
        <v>1603</v>
      </c>
      <c r="N93" s="24" t="s">
        <v>670</v>
      </c>
      <c r="O93" s="38">
        <v>127363</v>
      </c>
      <c r="P93" s="24" t="s">
        <v>0</v>
      </c>
      <c r="Q93" s="24" t="s">
        <v>27</v>
      </c>
      <c r="R93" s="24">
        <v>955</v>
      </c>
      <c r="S93" s="23">
        <v>45719</v>
      </c>
      <c r="T93" s="24">
        <v>994</v>
      </c>
      <c r="U93" s="23">
        <v>45726</v>
      </c>
      <c r="V93" s="46">
        <v>45716</v>
      </c>
      <c r="W93" s="64">
        <v>5</v>
      </c>
      <c r="X93" s="39">
        <v>4560000</v>
      </c>
      <c r="Y93" s="56" t="s">
        <v>1211</v>
      </c>
      <c r="Z93" s="42">
        <v>8600095786</v>
      </c>
      <c r="AA93" s="23">
        <v>45716</v>
      </c>
      <c r="AB93" s="23">
        <v>46203</v>
      </c>
      <c r="AC93" s="23">
        <v>45719</v>
      </c>
      <c r="AD93" s="24" t="s">
        <v>55</v>
      </c>
      <c r="AE93" s="65">
        <v>5700000</v>
      </c>
      <c r="AF93" s="65">
        <v>45600000</v>
      </c>
      <c r="AG93" s="24" t="s">
        <v>121</v>
      </c>
      <c r="AH93" s="23">
        <v>45726</v>
      </c>
      <c r="AI93" s="23">
        <v>45970</v>
      </c>
      <c r="AJ93" s="24" t="s">
        <v>740</v>
      </c>
      <c r="AK93" s="24">
        <v>1026267438</v>
      </c>
      <c r="AL93" s="34" t="s">
        <v>2299</v>
      </c>
      <c r="AM93" s="23">
        <v>45735</v>
      </c>
      <c r="AN93" s="39">
        <v>11590000</v>
      </c>
      <c r="AO93" s="24">
        <v>1437</v>
      </c>
      <c r="AP93" s="24">
        <v>1592</v>
      </c>
      <c r="AQ93" s="24" t="s">
        <v>3244</v>
      </c>
      <c r="AR93" s="23">
        <v>46032</v>
      </c>
      <c r="AS93" s="24" t="s">
        <v>3217</v>
      </c>
      <c r="AT93" s="23">
        <v>45966</v>
      </c>
      <c r="AU93" s="39">
        <f t="shared" si="0"/>
        <v>57190000</v>
      </c>
      <c r="AV93" s="24"/>
      <c r="AW93" s="30"/>
      <c r="AX93" s="21"/>
      <c r="BB93" s="54"/>
      <c r="BF93" s="30">
        <f t="shared" si="4"/>
        <v>46032</v>
      </c>
    </row>
    <row r="94" spans="1:60" ht="13.8" hidden="1">
      <c r="A94" s="24" t="s">
        <v>170</v>
      </c>
      <c r="B94" s="42">
        <v>1071170794</v>
      </c>
      <c r="C94" s="43">
        <v>35738</v>
      </c>
      <c r="D94" s="24" t="s">
        <v>1075</v>
      </c>
      <c r="E94" s="37" t="s">
        <v>853</v>
      </c>
      <c r="F94" s="24" t="s">
        <v>854</v>
      </c>
      <c r="G94" s="44">
        <v>3105581229</v>
      </c>
      <c r="H94" s="44" t="s">
        <v>748</v>
      </c>
      <c r="I94" s="44" t="s">
        <v>771</v>
      </c>
      <c r="J94" s="44">
        <v>28</v>
      </c>
      <c r="K94" s="36" t="s">
        <v>524</v>
      </c>
      <c r="L94" s="25" t="s">
        <v>1606</v>
      </c>
      <c r="M94" s="36" t="s">
        <v>1605</v>
      </c>
      <c r="N94" s="24" t="s">
        <v>671</v>
      </c>
      <c r="O94" s="38">
        <v>128254</v>
      </c>
      <c r="P94" s="24" t="s">
        <v>0</v>
      </c>
      <c r="Q94" s="24" t="s">
        <v>34</v>
      </c>
      <c r="R94" s="24">
        <v>919</v>
      </c>
      <c r="S94" s="23">
        <v>45716</v>
      </c>
      <c r="T94" s="24">
        <v>970</v>
      </c>
      <c r="U94" s="23">
        <v>45719</v>
      </c>
      <c r="V94" s="46">
        <v>45716</v>
      </c>
      <c r="W94" s="64">
        <v>1</v>
      </c>
      <c r="X94" s="39">
        <v>1785600</v>
      </c>
      <c r="Y94" s="56" t="s">
        <v>1212</v>
      </c>
      <c r="Z94" s="42">
        <v>8605246546</v>
      </c>
      <c r="AA94" s="23">
        <v>45716</v>
      </c>
      <c r="AB94" s="23">
        <v>46081</v>
      </c>
      <c r="AC94" s="23">
        <v>45722</v>
      </c>
      <c r="AD94" s="24" t="s">
        <v>55</v>
      </c>
      <c r="AE94" s="65">
        <v>2976000</v>
      </c>
      <c r="AF94" s="65">
        <v>17856000</v>
      </c>
      <c r="AG94" s="24" t="s">
        <v>138</v>
      </c>
      <c r="AH94" s="23">
        <v>45722</v>
      </c>
      <c r="AI94" s="23">
        <v>45905</v>
      </c>
      <c r="AJ94" s="24" t="s">
        <v>2301</v>
      </c>
      <c r="AK94" s="24" t="e">
        <v>#N/A</v>
      </c>
      <c r="AL94" s="34" t="s">
        <v>2300</v>
      </c>
      <c r="AM94" s="23">
        <v>45728</v>
      </c>
      <c r="AN94" s="39">
        <v>8928000</v>
      </c>
      <c r="AO94" s="24">
        <v>1466</v>
      </c>
      <c r="AP94" s="24">
        <v>1362</v>
      </c>
      <c r="AQ94" s="24" t="s">
        <v>3212</v>
      </c>
      <c r="AR94" s="23">
        <v>45996</v>
      </c>
      <c r="AS94" s="24" t="s">
        <v>3222</v>
      </c>
      <c r="AT94" s="23">
        <v>45902</v>
      </c>
      <c r="AU94" s="39">
        <f t="shared" si="0"/>
        <v>26784000</v>
      </c>
      <c r="AW94" s="30"/>
      <c r="BF94" s="30">
        <f t="shared" si="4"/>
        <v>45996</v>
      </c>
    </row>
    <row r="95" spans="1:60" ht="13.8" hidden="1">
      <c r="A95" s="24" t="s">
        <v>119</v>
      </c>
      <c r="B95" s="42">
        <v>1007370717</v>
      </c>
      <c r="C95" s="43">
        <v>36753</v>
      </c>
      <c r="D95" s="24" t="s">
        <v>1075</v>
      </c>
      <c r="E95" s="37" t="s">
        <v>855</v>
      </c>
      <c r="F95" s="24" t="s">
        <v>856</v>
      </c>
      <c r="G95" s="44">
        <v>3023769522</v>
      </c>
      <c r="H95" s="44" t="s">
        <v>748</v>
      </c>
      <c r="I95" s="44" t="s">
        <v>753</v>
      </c>
      <c r="J95" s="44">
        <v>25</v>
      </c>
      <c r="K95" s="24" t="s">
        <v>525</v>
      </c>
      <c r="L95" s="25" t="s">
        <v>1608</v>
      </c>
      <c r="M95" s="24" t="s">
        <v>1607</v>
      </c>
      <c r="N95" s="24" t="s">
        <v>672</v>
      </c>
      <c r="O95" s="38">
        <v>129438</v>
      </c>
      <c r="P95" s="24" t="s">
        <v>0</v>
      </c>
      <c r="Q95" s="24" t="s">
        <v>34</v>
      </c>
      <c r="R95" s="24">
        <v>1008</v>
      </c>
      <c r="S95" s="23">
        <v>45715</v>
      </c>
      <c r="T95" s="24">
        <v>977</v>
      </c>
      <c r="U95" s="23">
        <v>45721</v>
      </c>
      <c r="V95" s="46">
        <v>45714</v>
      </c>
      <c r="W95" s="64">
        <v>5</v>
      </c>
      <c r="X95" s="39">
        <v>3000000</v>
      </c>
      <c r="Y95" s="56" t="s">
        <v>1211</v>
      </c>
      <c r="Z95" s="42">
        <v>8600095786</v>
      </c>
      <c r="AA95" s="23">
        <v>45715</v>
      </c>
      <c r="AB95" s="23">
        <v>46083</v>
      </c>
      <c r="AC95" s="23">
        <v>45716</v>
      </c>
      <c r="AD95" s="24" t="s">
        <v>55</v>
      </c>
      <c r="AE95" s="65">
        <v>5000000</v>
      </c>
      <c r="AF95" s="65">
        <v>30000000</v>
      </c>
      <c r="AG95" s="24" t="s">
        <v>125</v>
      </c>
      <c r="AH95" s="23">
        <v>45721</v>
      </c>
      <c r="AI95" s="23">
        <v>45904</v>
      </c>
      <c r="AJ95" s="24" t="s">
        <v>80</v>
      </c>
      <c r="AK95" s="24">
        <v>1065642375</v>
      </c>
      <c r="AL95" s="34" t="s">
        <v>2302</v>
      </c>
      <c r="AM95" s="23">
        <v>45727</v>
      </c>
      <c r="AN95" s="39">
        <v>15000000</v>
      </c>
      <c r="AO95" s="24">
        <v>1398</v>
      </c>
      <c r="AP95" s="24">
        <v>1360</v>
      </c>
      <c r="AQ95" s="24" t="s">
        <v>3212</v>
      </c>
      <c r="AR95" s="23">
        <v>45995</v>
      </c>
      <c r="AS95" s="24" t="s">
        <v>3222</v>
      </c>
      <c r="AT95" s="23">
        <v>45902</v>
      </c>
      <c r="AU95" s="39">
        <f t="shared" si="0"/>
        <v>45000000</v>
      </c>
      <c r="AW95" s="30"/>
      <c r="BF95" s="30">
        <f t="shared" si="4"/>
        <v>45995</v>
      </c>
    </row>
    <row r="96" spans="1:60" ht="13.8" hidden="1">
      <c r="A96" s="24" t="s">
        <v>171</v>
      </c>
      <c r="B96" s="42">
        <v>1030697953</v>
      </c>
      <c r="C96" s="43">
        <v>36364</v>
      </c>
      <c r="D96" s="24" t="s">
        <v>1074</v>
      </c>
      <c r="E96" s="37" t="s">
        <v>857</v>
      </c>
      <c r="F96" s="24" t="s">
        <v>858</v>
      </c>
      <c r="G96" s="44">
        <v>3228791666</v>
      </c>
      <c r="H96" s="44" t="s">
        <v>748</v>
      </c>
      <c r="I96" s="44" t="s">
        <v>753</v>
      </c>
      <c r="J96" s="44">
        <v>26</v>
      </c>
      <c r="K96" s="24" t="s">
        <v>526</v>
      </c>
      <c r="L96" s="25" t="s">
        <v>1610</v>
      </c>
      <c r="M96" s="24" t="s">
        <v>1609</v>
      </c>
      <c r="N96" s="24" t="s">
        <v>673</v>
      </c>
      <c r="O96" s="38">
        <v>127215</v>
      </c>
      <c r="P96" s="24" t="s">
        <v>0</v>
      </c>
      <c r="Q96" s="24" t="s">
        <v>27</v>
      </c>
      <c r="R96" s="24">
        <v>986</v>
      </c>
      <c r="S96" s="23">
        <v>45716</v>
      </c>
      <c r="T96" s="24">
        <v>974</v>
      </c>
      <c r="U96" s="23">
        <v>45720</v>
      </c>
      <c r="V96" s="46">
        <v>45714</v>
      </c>
      <c r="W96" s="64">
        <v>5</v>
      </c>
      <c r="X96" s="39">
        <v>4560000</v>
      </c>
      <c r="Y96" s="56" t="s">
        <v>1211</v>
      </c>
      <c r="Z96" s="42">
        <v>8600095786</v>
      </c>
      <c r="AA96" s="23">
        <v>45716</v>
      </c>
      <c r="AB96" s="23">
        <v>46172</v>
      </c>
      <c r="AC96" s="23">
        <v>45690</v>
      </c>
      <c r="AD96" s="24" t="s">
        <v>55</v>
      </c>
      <c r="AE96" s="65">
        <v>5700000</v>
      </c>
      <c r="AF96" s="65">
        <v>45600000</v>
      </c>
      <c r="AG96" s="24" t="s">
        <v>121</v>
      </c>
      <c r="AH96" s="23">
        <v>45720</v>
      </c>
      <c r="AI96" s="23">
        <v>45964</v>
      </c>
      <c r="AJ96" s="24" t="s">
        <v>740</v>
      </c>
      <c r="AK96" s="24">
        <v>1026267438</v>
      </c>
      <c r="AL96" s="34" t="s">
        <v>2303</v>
      </c>
      <c r="AM96" s="23">
        <v>45727</v>
      </c>
      <c r="AN96" s="39">
        <v>12920000</v>
      </c>
      <c r="AO96" s="24">
        <v>1483</v>
      </c>
      <c r="AP96" s="24">
        <v>1402</v>
      </c>
      <c r="AQ96" s="24" t="s">
        <v>3225</v>
      </c>
      <c r="AR96" s="23">
        <v>46033</v>
      </c>
      <c r="AS96" s="24" t="s">
        <v>2586</v>
      </c>
      <c r="AT96" s="23">
        <v>45903</v>
      </c>
      <c r="AU96" s="39">
        <f t="shared" si="0"/>
        <v>58520000</v>
      </c>
      <c r="AW96" s="30"/>
      <c r="BF96" s="30">
        <f t="shared" si="4"/>
        <v>46033</v>
      </c>
    </row>
    <row r="97" spans="1:58" ht="13.8" hidden="1">
      <c r="A97" s="24" t="s">
        <v>172</v>
      </c>
      <c r="B97" s="42">
        <v>1020754067</v>
      </c>
      <c r="C97" s="43">
        <v>33065</v>
      </c>
      <c r="D97" s="24" t="s">
        <v>1074</v>
      </c>
      <c r="E97" s="37" t="s">
        <v>859</v>
      </c>
      <c r="F97" s="24" t="s">
        <v>860</v>
      </c>
      <c r="G97" s="44">
        <v>3192297244</v>
      </c>
      <c r="H97" s="44" t="s">
        <v>759</v>
      </c>
      <c r="I97" s="44" t="s">
        <v>760</v>
      </c>
      <c r="J97" s="44">
        <v>35</v>
      </c>
      <c r="K97" s="24" t="s">
        <v>527</v>
      </c>
      <c r="L97" s="25" t="s">
        <v>1612</v>
      </c>
      <c r="M97" s="24" t="s">
        <v>1611</v>
      </c>
      <c r="N97" s="24" t="s">
        <v>674</v>
      </c>
      <c r="O97" s="38">
        <v>127306</v>
      </c>
      <c r="P97" s="24" t="s">
        <v>0</v>
      </c>
      <c r="Q97" s="24" t="s">
        <v>27</v>
      </c>
      <c r="R97" s="24">
        <v>997</v>
      </c>
      <c r="S97" s="23">
        <v>45715</v>
      </c>
      <c r="T97" s="24">
        <v>979</v>
      </c>
      <c r="U97" s="23">
        <v>45722</v>
      </c>
      <c r="V97" s="46">
        <v>45716</v>
      </c>
      <c r="W97" s="64">
        <v>5</v>
      </c>
      <c r="X97" s="39">
        <v>5200000</v>
      </c>
      <c r="Y97" s="56" t="s">
        <v>1225</v>
      </c>
      <c r="Z97" s="42">
        <v>8600370136</v>
      </c>
      <c r="AA97" s="23">
        <v>45715</v>
      </c>
      <c r="AB97" s="23">
        <v>46147</v>
      </c>
      <c r="AC97" s="23">
        <v>45715</v>
      </c>
      <c r="AD97" s="24" t="s">
        <v>55</v>
      </c>
      <c r="AE97" s="65">
        <v>6500000</v>
      </c>
      <c r="AF97" s="65">
        <v>52000000</v>
      </c>
      <c r="AG97" s="24" t="s">
        <v>126</v>
      </c>
      <c r="AH97" s="23">
        <v>45722</v>
      </c>
      <c r="AI97" s="23">
        <v>45966</v>
      </c>
      <c r="AJ97" s="24" t="s">
        <v>80</v>
      </c>
      <c r="AK97" s="24">
        <v>1065642375</v>
      </c>
      <c r="AL97" s="34" t="s">
        <v>2302</v>
      </c>
      <c r="AM97" s="23">
        <v>45727</v>
      </c>
      <c r="AN97" s="39">
        <v>15166666</v>
      </c>
      <c r="AO97" s="24">
        <v>1446</v>
      </c>
      <c r="AP97" s="24">
        <v>1586</v>
      </c>
      <c r="AQ97" s="24" t="s">
        <v>3228</v>
      </c>
      <c r="AR97" s="23">
        <v>46037</v>
      </c>
      <c r="AS97" s="24" t="s">
        <v>3217</v>
      </c>
      <c r="AT97" s="23">
        <v>45966</v>
      </c>
      <c r="AU97" s="39">
        <f t="shared" si="0"/>
        <v>67166666</v>
      </c>
      <c r="AV97" s="40" t="s">
        <v>3382</v>
      </c>
      <c r="AW97" s="30">
        <v>45932</v>
      </c>
      <c r="AX97" s="21">
        <v>80799927</v>
      </c>
      <c r="AY97" s="21">
        <v>1542</v>
      </c>
      <c r="AZ97" s="21" t="s">
        <v>2586</v>
      </c>
      <c r="BA97" s="30">
        <v>45931</v>
      </c>
      <c r="BF97" s="30">
        <f t="shared" si="4"/>
        <v>46037</v>
      </c>
    </row>
    <row r="98" spans="1:58" ht="13.8" hidden="1">
      <c r="A98" s="24" t="s">
        <v>173</v>
      </c>
      <c r="B98" s="42">
        <v>1032402556</v>
      </c>
      <c r="C98" s="43">
        <v>32141</v>
      </c>
      <c r="D98" s="24" t="s">
        <v>1075</v>
      </c>
      <c r="E98" s="37" t="s">
        <v>861</v>
      </c>
      <c r="F98" s="24" t="s">
        <v>862</v>
      </c>
      <c r="G98" s="44">
        <v>3212072840</v>
      </c>
      <c r="H98" s="44" t="s">
        <v>748</v>
      </c>
      <c r="I98" s="44" t="s">
        <v>753</v>
      </c>
      <c r="J98" s="44">
        <v>38</v>
      </c>
      <c r="K98" s="24" t="s">
        <v>528</v>
      </c>
      <c r="L98" s="25" t="s">
        <v>1614</v>
      </c>
      <c r="M98" s="24" t="s">
        <v>1613</v>
      </c>
      <c r="N98" s="24" t="s">
        <v>675</v>
      </c>
      <c r="O98" s="38">
        <v>129384</v>
      </c>
      <c r="P98" s="24" t="s">
        <v>0</v>
      </c>
      <c r="Q98" s="24" t="s">
        <v>27</v>
      </c>
      <c r="R98" s="24">
        <v>973</v>
      </c>
      <c r="S98" s="23">
        <v>45715</v>
      </c>
      <c r="T98" s="24">
        <v>976</v>
      </c>
      <c r="U98" s="23">
        <v>45721</v>
      </c>
      <c r="V98" s="46">
        <v>45715</v>
      </c>
      <c r="W98" s="64">
        <v>1</v>
      </c>
      <c r="X98" s="39">
        <v>8000000</v>
      </c>
      <c r="Y98" s="56" t="s">
        <v>1211</v>
      </c>
      <c r="Z98" s="42">
        <v>8600095786</v>
      </c>
      <c r="AA98" s="23">
        <v>45716</v>
      </c>
      <c r="AB98" s="23">
        <v>46152</v>
      </c>
      <c r="AC98" s="23">
        <v>45716</v>
      </c>
      <c r="AD98" s="24" t="s">
        <v>55</v>
      </c>
      <c r="AE98" s="65">
        <v>10000000</v>
      </c>
      <c r="AF98" s="65">
        <v>80000000</v>
      </c>
      <c r="AG98" s="24" t="s">
        <v>127</v>
      </c>
      <c r="AH98" s="23">
        <v>45721</v>
      </c>
      <c r="AI98" s="23">
        <v>45965</v>
      </c>
      <c r="AJ98" s="24" t="s">
        <v>741</v>
      </c>
      <c r="AK98" s="24">
        <v>1010228018</v>
      </c>
      <c r="AL98" s="34" t="s">
        <v>2304</v>
      </c>
      <c r="AM98" s="23">
        <v>45728</v>
      </c>
      <c r="AN98" s="39">
        <v>23666666</v>
      </c>
      <c r="AO98" s="24">
        <v>1409</v>
      </c>
      <c r="AP98" s="24">
        <v>1582</v>
      </c>
      <c r="AQ98" s="24" t="s">
        <v>3617</v>
      </c>
      <c r="AR98" s="23">
        <v>46037</v>
      </c>
      <c r="AS98" s="24" t="s">
        <v>3217</v>
      </c>
      <c r="AT98" s="23">
        <v>45965</v>
      </c>
      <c r="AU98" s="39">
        <f t="shared" si="0"/>
        <v>103666666</v>
      </c>
      <c r="AW98" s="30"/>
      <c r="BF98" s="30">
        <f t="shared" si="4"/>
        <v>46037</v>
      </c>
    </row>
    <row r="99" spans="1:58" ht="13.8" hidden="1">
      <c r="A99" s="24" t="s">
        <v>2880</v>
      </c>
      <c r="B99" s="42">
        <v>84088230</v>
      </c>
      <c r="C99" s="43">
        <v>29490</v>
      </c>
      <c r="D99" s="24" t="s">
        <v>1074</v>
      </c>
      <c r="E99" s="37" t="s">
        <v>863</v>
      </c>
      <c r="F99" s="24" t="s">
        <v>864</v>
      </c>
      <c r="G99" s="44">
        <v>3105700934</v>
      </c>
      <c r="H99" s="44" t="s">
        <v>850</v>
      </c>
      <c r="I99" s="44" t="s">
        <v>760</v>
      </c>
      <c r="J99" s="44">
        <v>45</v>
      </c>
      <c r="K99" s="24" t="s">
        <v>529</v>
      </c>
      <c r="L99" s="25" t="s">
        <v>1616</v>
      </c>
      <c r="M99" s="24" t="s">
        <v>1615</v>
      </c>
      <c r="N99" s="24" t="s">
        <v>676</v>
      </c>
      <c r="O99" s="38">
        <v>130637</v>
      </c>
      <c r="P99" s="24" t="s">
        <v>0</v>
      </c>
      <c r="Q99" s="24" t="s">
        <v>27</v>
      </c>
      <c r="R99" s="24">
        <v>1003</v>
      </c>
      <c r="S99" s="23">
        <v>45716</v>
      </c>
      <c r="T99" s="24">
        <v>967</v>
      </c>
      <c r="U99" s="23">
        <v>45719</v>
      </c>
      <c r="V99" s="46">
        <v>45716</v>
      </c>
      <c r="W99" s="64">
        <v>1</v>
      </c>
      <c r="X99" s="39">
        <v>4000000</v>
      </c>
      <c r="Y99" s="56" t="s">
        <v>1211</v>
      </c>
      <c r="Z99" s="42">
        <v>8600095786</v>
      </c>
      <c r="AA99" s="23">
        <v>45719</v>
      </c>
      <c r="AB99" s="23">
        <v>46152</v>
      </c>
      <c r="AC99" s="23">
        <v>45719</v>
      </c>
      <c r="AD99" s="24" t="s">
        <v>55</v>
      </c>
      <c r="AE99" s="65">
        <v>5000000</v>
      </c>
      <c r="AF99" s="65">
        <v>40000000</v>
      </c>
      <c r="AG99" s="24" t="s">
        <v>132</v>
      </c>
      <c r="AH99" s="23">
        <v>45719</v>
      </c>
      <c r="AI99" s="23">
        <v>45963</v>
      </c>
      <c r="AJ99" s="24" t="s">
        <v>1947</v>
      </c>
      <c r="AK99" s="24">
        <v>53009230</v>
      </c>
      <c r="AL99" s="34" t="s">
        <v>2305</v>
      </c>
      <c r="AM99" s="23">
        <v>45783</v>
      </c>
      <c r="AR99" s="23">
        <f>+AI99</f>
        <v>45963</v>
      </c>
      <c r="AU99" s="39">
        <f t="shared" si="0"/>
        <v>40000000</v>
      </c>
      <c r="AV99" s="24" t="s">
        <v>2880</v>
      </c>
      <c r="AW99" s="30">
        <v>45853</v>
      </c>
      <c r="AX99" s="21">
        <v>5967779</v>
      </c>
      <c r="AY99" s="21">
        <v>1286</v>
      </c>
      <c r="AZ99" s="21" t="s">
        <v>3231</v>
      </c>
      <c r="BA99" s="30">
        <v>45853</v>
      </c>
      <c r="BF99" s="30">
        <f t="shared" si="4"/>
        <v>45963</v>
      </c>
    </row>
    <row r="100" spans="1:58" s="22" customFormat="1" ht="13.8" hidden="1">
      <c r="A100" s="24" t="s">
        <v>122</v>
      </c>
      <c r="B100" s="42">
        <v>1012357007</v>
      </c>
      <c r="C100" s="43">
        <v>32779</v>
      </c>
      <c r="D100" s="24" t="s">
        <v>1075</v>
      </c>
      <c r="E100" s="37" t="s">
        <v>865</v>
      </c>
      <c r="F100" s="24" t="s">
        <v>866</v>
      </c>
      <c r="G100" s="44">
        <v>3006566152</v>
      </c>
      <c r="H100" s="44" t="s">
        <v>756</v>
      </c>
      <c r="I100" s="44" t="s">
        <v>760</v>
      </c>
      <c r="J100" s="44">
        <v>36</v>
      </c>
      <c r="K100" s="24" t="s">
        <v>530</v>
      </c>
      <c r="L100" s="25" t="s">
        <v>1617</v>
      </c>
      <c r="M100" s="24" t="s">
        <v>1410</v>
      </c>
      <c r="N100" s="24" t="s">
        <v>677</v>
      </c>
      <c r="O100" s="38">
        <v>127261</v>
      </c>
      <c r="P100" s="24" t="s">
        <v>0</v>
      </c>
      <c r="Q100" s="24" t="s">
        <v>34</v>
      </c>
      <c r="R100" s="24">
        <v>987</v>
      </c>
      <c r="S100" s="23">
        <v>45715</v>
      </c>
      <c r="T100" s="24">
        <v>970</v>
      </c>
      <c r="U100" s="23">
        <v>45719</v>
      </c>
      <c r="V100" s="46">
        <v>45715</v>
      </c>
      <c r="W100" s="64">
        <v>5</v>
      </c>
      <c r="X100" s="39">
        <v>4800000</v>
      </c>
      <c r="Y100" s="56" t="s">
        <v>1225</v>
      </c>
      <c r="Z100" s="42">
        <v>8600370136</v>
      </c>
      <c r="AA100" s="23">
        <v>45716</v>
      </c>
      <c r="AB100" s="23">
        <v>46086</v>
      </c>
      <c r="AC100" s="23">
        <v>45716</v>
      </c>
      <c r="AD100" s="24" t="s">
        <v>55</v>
      </c>
      <c r="AE100" s="65">
        <v>8000000</v>
      </c>
      <c r="AF100" s="65">
        <v>48000000</v>
      </c>
      <c r="AG100" s="24" t="s">
        <v>123</v>
      </c>
      <c r="AH100" s="23">
        <v>45719</v>
      </c>
      <c r="AI100" s="23">
        <v>45902</v>
      </c>
      <c r="AJ100" s="24" t="s">
        <v>80</v>
      </c>
      <c r="AK100" s="24">
        <v>1065642375</v>
      </c>
      <c r="AL100" s="34" t="s">
        <v>2306</v>
      </c>
      <c r="AM100" s="23">
        <v>45722</v>
      </c>
      <c r="AN100" s="39">
        <v>24000000</v>
      </c>
      <c r="AO100" s="24">
        <v>1500</v>
      </c>
      <c r="AP100" s="24">
        <v>1358</v>
      </c>
      <c r="AQ100" s="24" t="s">
        <v>3212</v>
      </c>
      <c r="AR100" s="23">
        <v>45993</v>
      </c>
      <c r="AS100" s="24" t="s">
        <v>3222</v>
      </c>
      <c r="AT100" s="23">
        <v>45902</v>
      </c>
      <c r="AU100" s="39">
        <f t="shared" si="0"/>
        <v>72000000</v>
      </c>
      <c r="AV100" s="24" t="s">
        <v>2370</v>
      </c>
      <c r="AW100" s="30">
        <v>45934</v>
      </c>
      <c r="AX100" s="21">
        <v>1020754067</v>
      </c>
      <c r="AY100" s="22">
        <v>1509</v>
      </c>
      <c r="AZ100" s="22" t="s">
        <v>3217</v>
      </c>
      <c r="BA100" s="27">
        <v>45933</v>
      </c>
      <c r="BB100" s="54"/>
      <c r="BF100" s="30">
        <f t="shared" si="4"/>
        <v>45993</v>
      </c>
    </row>
    <row r="101" spans="1:58" s="22" customFormat="1" ht="13.8" hidden="1">
      <c r="A101" s="24" t="s">
        <v>175</v>
      </c>
      <c r="B101" s="42">
        <v>80275145</v>
      </c>
      <c r="C101" s="43">
        <v>22487</v>
      </c>
      <c r="D101" s="24" t="s">
        <v>1074</v>
      </c>
      <c r="E101" s="37" t="s">
        <v>867</v>
      </c>
      <c r="F101" s="24" t="s">
        <v>868</v>
      </c>
      <c r="G101" s="44">
        <v>3165213916</v>
      </c>
      <c r="H101" s="44" t="s">
        <v>788</v>
      </c>
      <c r="I101" s="44" t="s">
        <v>753</v>
      </c>
      <c r="J101" s="44">
        <v>64</v>
      </c>
      <c r="K101" s="24" t="s">
        <v>531</v>
      </c>
      <c r="L101" s="25" t="s">
        <v>1654</v>
      </c>
      <c r="M101" s="24" t="s">
        <v>1411</v>
      </c>
      <c r="N101" s="24" t="s">
        <v>678</v>
      </c>
      <c r="O101" s="38">
        <v>127162</v>
      </c>
      <c r="P101" s="24" t="s">
        <v>0</v>
      </c>
      <c r="Q101" s="24" t="s">
        <v>27</v>
      </c>
      <c r="R101" s="24">
        <v>952</v>
      </c>
      <c r="S101" s="23">
        <v>45719</v>
      </c>
      <c r="T101" s="24">
        <v>964</v>
      </c>
      <c r="U101" s="23">
        <v>45716</v>
      </c>
      <c r="V101" s="46">
        <v>45724</v>
      </c>
      <c r="W101" s="64">
        <v>5</v>
      </c>
      <c r="X101" s="39">
        <v>4400000</v>
      </c>
      <c r="Y101" s="56" t="s">
        <v>1211</v>
      </c>
      <c r="Z101" s="42">
        <v>8600095786</v>
      </c>
      <c r="AA101" s="23">
        <v>45720</v>
      </c>
      <c r="AB101" s="23">
        <v>46155</v>
      </c>
      <c r="AC101" s="23">
        <v>45723</v>
      </c>
      <c r="AD101" s="24" t="s">
        <v>55</v>
      </c>
      <c r="AE101" s="65">
        <v>5500000</v>
      </c>
      <c r="AF101" s="65">
        <v>44000000</v>
      </c>
      <c r="AG101" s="24" t="s">
        <v>133</v>
      </c>
      <c r="AH101" s="23">
        <v>45726</v>
      </c>
      <c r="AI101" s="23">
        <v>45970</v>
      </c>
      <c r="AJ101" s="24" t="s">
        <v>223</v>
      </c>
      <c r="AK101" s="24">
        <v>1010213205</v>
      </c>
      <c r="AL101" s="34" t="s">
        <v>2307</v>
      </c>
      <c r="AM101" s="23">
        <v>45728</v>
      </c>
      <c r="AN101" s="39">
        <v>9350000</v>
      </c>
      <c r="AO101" s="24">
        <v>1405</v>
      </c>
      <c r="AP101" s="24">
        <v>1393</v>
      </c>
      <c r="AQ101" s="24" t="s">
        <v>3226</v>
      </c>
      <c r="AR101" s="23">
        <v>46021</v>
      </c>
      <c r="AS101" s="24" t="s">
        <v>3217</v>
      </c>
      <c r="AT101" s="23">
        <v>45907</v>
      </c>
      <c r="AU101" s="39">
        <f t="shared" si="0"/>
        <v>53350000</v>
      </c>
      <c r="AV101" s="24"/>
      <c r="AW101" s="30"/>
      <c r="AX101" s="21"/>
      <c r="BB101" s="54"/>
      <c r="BF101" s="30">
        <f t="shared" si="4"/>
        <v>46021</v>
      </c>
    </row>
    <row r="102" spans="1:58" s="22" customFormat="1" ht="13.8" hidden="1">
      <c r="A102" s="24" t="s">
        <v>178</v>
      </c>
      <c r="B102" s="42">
        <v>1018467346</v>
      </c>
      <c r="C102" s="43">
        <v>34498</v>
      </c>
      <c r="D102" s="24" t="s">
        <v>1075</v>
      </c>
      <c r="E102" s="37" t="s">
        <v>869</v>
      </c>
      <c r="F102" s="24" t="s">
        <v>870</v>
      </c>
      <c r="G102" s="44">
        <v>3133295828</v>
      </c>
      <c r="H102" s="44" t="s">
        <v>780</v>
      </c>
      <c r="I102" s="44" t="s">
        <v>749</v>
      </c>
      <c r="J102" s="44">
        <v>31</v>
      </c>
      <c r="K102" s="24" t="s">
        <v>532</v>
      </c>
      <c r="L102" s="25" t="s">
        <v>1655</v>
      </c>
      <c r="M102" s="24" t="s">
        <v>1412</v>
      </c>
      <c r="N102" s="24" t="s">
        <v>679</v>
      </c>
      <c r="O102" s="38">
        <v>127156</v>
      </c>
      <c r="P102" s="24" t="s">
        <v>0</v>
      </c>
      <c r="Q102" s="24" t="s">
        <v>27</v>
      </c>
      <c r="R102" s="24">
        <v>934</v>
      </c>
      <c r="S102" s="23">
        <v>45693</v>
      </c>
      <c r="T102" s="24">
        <v>972</v>
      </c>
      <c r="U102" s="23">
        <v>45720</v>
      </c>
      <c r="V102" s="46">
        <v>45723</v>
      </c>
      <c r="W102" s="64">
        <v>5</v>
      </c>
      <c r="X102" s="39">
        <v>4800000</v>
      </c>
      <c r="Y102" s="56" t="s">
        <v>1211</v>
      </c>
      <c r="Z102" s="42">
        <v>8600095786</v>
      </c>
      <c r="AA102" s="23">
        <v>45721</v>
      </c>
      <c r="AB102" s="23">
        <v>46149</v>
      </c>
      <c r="AC102" s="23">
        <v>45722</v>
      </c>
      <c r="AD102" s="24" t="s">
        <v>55</v>
      </c>
      <c r="AE102" s="65">
        <v>6000000</v>
      </c>
      <c r="AF102" s="65">
        <v>48000000</v>
      </c>
      <c r="AG102" s="24" t="s">
        <v>179</v>
      </c>
      <c r="AH102" s="23">
        <v>45723</v>
      </c>
      <c r="AI102" s="23">
        <v>45967</v>
      </c>
      <c r="AJ102" s="24" t="s">
        <v>223</v>
      </c>
      <c r="AK102" s="24">
        <v>1010213205</v>
      </c>
      <c r="AL102" s="34" t="s">
        <v>2308</v>
      </c>
      <c r="AM102" s="23">
        <v>45727</v>
      </c>
      <c r="AN102" s="39">
        <v>11200000</v>
      </c>
      <c r="AO102" s="24">
        <v>1406</v>
      </c>
      <c r="AP102" s="24">
        <v>1590</v>
      </c>
      <c r="AQ102" s="24" t="s">
        <v>3694</v>
      </c>
      <c r="AR102" s="23">
        <v>46024</v>
      </c>
      <c r="AS102" s="24" t="s">
        <v>2586</v>
      </c>
      <c r="AT102" s="23">
        <v>45967</v>
      </c>
      <c r="AU102" s="39">
        <f t="shared" si="0"/>
        <v>59200000</v>
      </c>
      <c r="AV102" s="24"/>
      <c r="AW102" s="30"/>
      <c r="AX102" s="21"/>
      <c r="BB102" s="54"/>
      <c r="BF102" s="30">
        <f t="shared" si="4"/>
        <v>46024</v>
      </c>
    </row>
    <row r="103" spans="1:58" ht="13.8" hidden="1">
      <c r="A103" s="24" t="s">
        <v>174</v>
      </c>
      <c r="B103" s="42">
        <v>1032396622</v>
      </c>
      <c r="C103" s="43">
        <v>32049</v>
      </c>
      <c r="D103" s="24" t="s">
        <v>1074</v>
      </c>
      <c r="E103" s="37" t="s">
        <v>871</v>
      </c>
      <c r="F103" s="24" t="s">
        <v>872</v>
      </c>
      <c r="G103" s="44">
        <v>3115286871</v>
      </c>
      <c r="H103" s="44" t="s">
        <v>756</v>
      </c>
      <c r="I103" s="44" t="s">
        <v>760</v>
      </c>
      <c r="J103" s="44">
        <v>38</v>
      </c>
      <c r="K103" s="24" t="s">
        <v>512</v>
      </c>
      <c r="L103" s="25" t="s">
        <v>1618</v>
      </c>
      <c r="M103" s="24" t="s">
        <v>1413</v>
      </c>
      <c r="N103" s="24" t="s">
        <v>680</v>
      </c>
      <c r="O103" s="38">
        <v>130451</v>
      </c>
      <c r="P103" s="24" t="s">
        <v>0</v>
      </c>
      <c r="Q103" s="24" t="s">
        <v>27</v>
      </c>
      <c r="R103" s="24">
        <v>966</v>
      </c>
      <c r="S103" s="23">
        <v>45716</v>
      </c>
      <c r="T103" s="24">
        <v>965</v>
      </c>
      <c r="U103" s="23">
        <v>45716</v>
      </c>
      <c r="V103" s="46">
        <v>45715</v>
      </c>
      <c r="W103" s="64">
        <v>1</v>
      </c>
      <c r="X103" s="39">
        <v>3933600</v>
      </c>
      <c r="Y103" s="56" t="s">
        <v>1211</v>
      </c>
      <c r="Z103" s="42">
        <v>8600095786</v>
      </c>
      <c r="AA103" s="23">
        <v>45716</v>
      </c>
      <c r="AB103" s="23">
        <v>46142</v>
      </c>
      <c r="AC103" s="23">
        <v>45716</v>
      </c>
      <c r="AD103" s="24" t="s">
        <v>55</v>
      </c>
      <c r="AE103" s="65">
        <v>4917000</v>
      </c>
      <c r="AF103" s="65">
        <v>39336000</v>
      </c>
      <c r="AG103" s="24" t="s">
        <v>131</v>
      </c>
      <c r="AH103" s="23">
        <v>45716</v>
      </c>
      <c r="AI103" s="23">
        <v>45957</v>
      </c>
      <c r="AJ103" s="24" t="s">
        <v>82</v>
      </c>
      <c r="AK103" s="24">
        <v>1020750697</v>
      </c>
      <c r="AL103" s="34" t="s">
        <v>2309</v>
      </c>
      <c r="AM103" s="23">
        <v>45722</v>
      </c>
      <c r="AN103" s="39">
        <v>12784200</v>
      </c>
      <c r="AO103" s="24">
        <v>1472</v>
      </c>
      <c r="AP103" s="24">
        <v>1400</v>
      </c>
      <c r="AQ103" s="24" t="s">
        <v>3227</v>
      </c>
      <c r="AR103" s="23">
        <v>45672</v>
      </c>
      <c r="AS103" s="24" t="s">
        <v>3217</v>
      </c>
      <c r="AT103" s="23">
        <v>45907</v>
      </c>
      <c r="AU103" s="39">
        <f t="shared" si="0"/>
        <v>52120200</v>
      </c>
      <c r="AW103" s="30"/>
      <c r="BF103" s="30">
        <f t="shared" si="4"/>
        <v>45672</v>
      </c>
    </row>
    <row r="104" spans="1:58" ht="13.8" hidden="1">
      <c r="A104" s="24" t="s">
        <v>134</v>
      </c>
      <c r="B104" s="42">
        <v>1010036367</v>
      </c>
      <c r="C104" s="43">
        <v>36895</v>
      </c>
      <c r="D104" s="24" t="s">
        <v>1075</v>
      </c>
      <c r="E104" s="37" t="s">
        <v>873</v>
      </c>
      <c r="F104" s="24" t="s">
        <v>874</v>
      </c>
      <c r="G104" s="44">
        <v>3209078636</v>
      </c>
      <c r="H104" s="44" t="s">
        <v>756</v>
      </c>
      <c r="I104" s="44" t="s">
        <v>760</v>
      </c>
      <c r="J104" s="44">
        <v>24</v>
      </c>
      <c r="K104" s="24" t="s">
        <v>533</v>
      </c>
      <c r="L104" s="25" t="s">
        <v>1619</v>
      </c>
      <c r="M104" s="24" t="s">
        <v>1414</v>
      </c>
      <c r="N104" s="24" t="s">
        <v>681</v>
      </c>
      <c r="O104" s="38">
        <v>129049</v>
      </c>
      <c r="P104" s="24" t="s">
        <v>0</v>
      </c>
      <c r="Q104" s="24" t="s">
        <v>27</v>
      </c>
      <c r="R104" s="24">
        <v>981</v>
      </c>
      <c r="S104" s="23">
        <v>45719</v>
      </c>
      <c r="T104" s="24">
        <v>975</v>
      </c>
      <c r="U104" s="23">
        <v>45720</v>
      </c>
      <c r="V104" s="46">
        <v>45721</v>
      </c>
      <c r="W104" s="64">
        <v>5</v>
      </c>
      <c r="X104" s="39">
        <v>4800000</v>
      </c>
      <c r="Y104" s="56" t="s">
        <v>1211</v>
      </c>
      <c r="Z104" s="42">
        <v>8600095786</v>
      </c>
      <c r="AA104" s="23">
        <v>45721</v>
      </c>
      <c r="AB104" s="23">
        <v>46158</v>
      </c>
      <c r="AC104" s="23">
        <v>45721</v>
      </c>
      <c r="AD104" s="24" t="s">
        <v>55</v>
      </c>
      <c r="AE104" s="65">
        <v>6000000</v>
      </c>
      <c r="AF104" s="65">
        <v>48000000</v>
      </c>
      <c r="AG104" s="24" t="s">
        <v>135</v>
      </c>
      <c r="AH104" s="23">
        <v>45721</v>
      </c>
      <c r="AI104" s="23">
        <v>45965</v>
      </c>
      <c r="AJ104" s="24" t="s">
        <v>742</v>
      </c>
      <c r="AK104" s="24">
        <v>1032396622</v>
      </c>
      <c r="AL104" s="34" t="s">
        <v>2310</v>
      </c>
      <c r="AM104" s="23">
        <v>45723</v>
      </c>
      <c r="AR104" s="23">
        <f>+AI104</f>
        <v>45965</v>
      </c>
      <c r="AU104" s="39">
        <f t="shared" si="0"/>
        <v>48000000</v>
      </c>
      <c r="AW104" s="30"/>
      <c r="BF104" s="30">
        <f t="shared" si="4"/>
        <v>45965</v>
      </c>
    </row>
    <row r="105" spans="1:58" s="22" customFormat="1" ht="13.8" hidden="1">
      <c r="A105" s="24" t="s">
        <v>199</v>
      </c>
      <c r="B105" s="42">
        <v>1073969872</v>
      </c>
      <c r="C105" s="43">
        <v>35154</v>
      </c>
      <c r="D105" s="24" t="s">
        <v>1074</v>
      </c>
      <c r="E105" s="37" t="s">
        <v>875</v>
      </c>
      <c r="F105" s="24" t="s">
        <v>876</v>
      </c>
      <c r="G105" s="44">
        <v>3023887529</v>
      </c>
      <c r="H105" s="44" t="s">
        <v>850</v>
      </c>
      <c r="I105" s="44" t="s">
        <v>771</v>
      </c>
      <c r="J105" s="44">
        <v>29</v>
      </c>
      <c r="K105" s="24" t="s">
        <v>534</v>
      </c>
      <c r="L105" s="25" t="s">
        <v>1656</v>
      </c>
      <c r="M105" s="24" t="s">
        <v>1415</v>
      </c>
      <c r="N105" s="24" t="s">
        <v>682</v>
      </c>
      <c r="O105" s="38">
        <v>128350</v>
      </c>
      <c r="P105" s="24" t="s">
        <v>0</v>
      </c>
      <c r="Q105" s="24" t="s">
        <v>34</v>
      </c>
      <c r="R105" s="24">
        <v>969</v>
      </c>
      <c r="S105" s="23">
        <v>45721</v>
      </c>
      <c r="T105" s="24">
        <v>973</v>
      </c>
      <c r="U105" s="23">
        <v>45720</v>
      </c>
      <c r="V105" s="46">
        <v>45722</v>
      </c>
      <c r="W105" s="64">
        <v>2</v>
      </c>
      <c r="X105" s="39">
        <v>4200000</v>
      </c>
      <c r="Y105" s="56" t="s">
        <v>1211</v>
      </c>
      <c r="Z105" s="42">
        <v>8600095786</v>
      </c>
      <c r="AA105" s="23">
        <v>45721</v>
      </c>
      <c r="AB105" s="23">
        <v>46086</v>
      </c>
      <c r="AC105" s="23">
        <v>45722</v>
      </c>
      <c r="AD105" s="24" t="s">
        <v>55</v>
      </c>
      <c r="AE105" s="65">
        <v>7000000</v>
      </c>
      <c r="AF105" s="65">
        <v>42000000</v>
      </c>
      <c r="AG105" s="24" t="s">
        <v>180</v>
      </c>
      <c r="AH105" s="23">
        <v>45722</v>
      </c>
      <c r="AI105" s="23">
        <v>45905</v>
      </c>
      <c r="AJ105" s="24" t="s">
        <v>738</v>
      </c>
      <c r="AK105" s="24">
        <v>0</v>
      </c>
      <c r="AL105" s="34" t="s">
        <v>2311</v>
      </c>
      <c r="AM105" s="23">
        <v>45727</v>
      </c>
      <c r="AN105" s="39">
        <v>14000000</v>
      </c>
      <c r="AO105" s="24">
        <v>1525</v>
      </c>
      <c r="AP105" s="24">
        <v>1373</v>
      </c>
      <c r="AQ105" s="24" t="s">
        <v>3215</v>
      </c>
      <c r="AR105" s="23">
        <v>45966</v>
      </c>
      <c r="AS105" s="24" t="s">
        <v>3222</v>
      </c>
      <c r="AT105" s="23">
        <v>45905</v>
      </c>
      <c r="AU105" s="39">
        <f t="shared" si="0"/>
        <v>56000000</v>
      </c>
      <c r="AV105" s="24"/>
      <c r="AW105" s="30"/>
      <c r="AX105" s="21"/>
      <c r="BB105" s="54"/>
      <c r="BF105" s="30">
        <f t="shared" si="4"/>
        <v>45966</v>
      </c>
    </row>
    <row r="106" spans="1:58" s="22" customFormat="1" ht="13.8" hidden="1">
      <c r="A106" s="24" t="s">
        <v>2312</v>
      </c>
      <c r="B106" s="42">
        <v>79940456</v>
      </c>
      <c r="C106" s="43">
        <v>28075</v>
      </c>
      <c r="D106" s="24" t="s">
        <v>1074</v>
      </c>
      <c r="E106" s="37" t="s">
        <v>877</v>
      </c>
      <c r="F106" s="24" t="s">
        <v>878</v>
      </c>
      <c r="G106" s="44">
        <v>3192730230</v>
      </c>
      <c r="H106" s="44" t="s">
        <v>780</v>
      </c>
      <c r="I106" s="44" t="s">
        <v>753</v>
      </c>
      <c r="J106" s="44">
        <v>49</v>
      </c>
      <c r="K106" s="24" t="s">
        <v>535</v>
      </c>
      <c r="L106" s="25" t="s">
        <v>1620</v>
      </c>
      <c r="M106" s="24" t="s">
        <v>1416</v>
      </c>
      <c r="N106" s="24" t="s">
        <v>683</v>
      </c>
      <c r="O106" s="38">
        <v>129368</v>
      </c>
      <c r="P106" s="24" t="s">
        <v>0</v>
      </c>
      <c r="Q106" s="24" t="s">
        <v>27</v>
      </c>
      <c r="R106" s="24">
        <v>1019</v>
      </c>
      <c r="S106" s="23">
        <v>45719</v>
      </c>
      <c r="T106" s="24">
        <v>969</v>
      </c>
      <c r="U106" s="23">
        <v>45719</v>
      </c>
      <c r="V106" s="46">
        <v>45719</v>
      </c>
      <c r="W106" s="64">
        <v>1</v>
      </c>
      <c r="X106" s="39">
        <v>4960000</v>
      </c>
      <c r="Y106" s="56" t="s">
        <v>1211</v>
      </c>
      <c r="Z106" s="42">
        <v>8600095786</v>
      </c>
      <c r="AA106" s="23">
        <v>45719</v>
      </c>
      <c r="AB106" s="23">
        <v>46150</v>
      </c>
      <c r="AC106" s="23">
        <v>45719</v>
      </c>
      <c r="AD106" s="24" t="s">
        <v>55</v>
      </c>
      <c r="AE106" s="65">
        <v>6200000</v>
      </c>
      <c r="AF106" s="65">
        <v>49600000</v>
      </c>
      <c r="AG106" s="24" t="s">
        <v>49</v>
      </c>
      <c r="AH106" s="23">
        <v>45719</v>
      </c>
      <c r="AI106" s="23">
        <v>45963</v>
      </c>
      <c r="AJ106" s="24" t="s">
        <v>128</v>
      </c>
      <c r="AK106" s="24">
        <v>1010173266</v>
      </c>
      <c r="AL106" s="34" t="s">
        <v>2313</v>
      </c>
      <c r="AM106" s="23">
        <v>45783</v>
      </c>
      <c r="AN106" s="39">
        <v>15086667</v>
      </c>
      <c r="AO106" s="24">
        <v>1761</v>
      </c>
      <c r="AP106" s="24">
        <v>1578</v>
      </c>
      <c r="AQ106" s="24" t="s">
        <v>3613</v>
      </c>
      <c r="AR106" s="23">
        <v>45672</v>
      </c>
      <c r="AS106" s="24" t="s">
        <v>3217</v>
      </c>
      <c r="AT106" s="23">
        <v>45961</v>
      </c>
      <c r="AU106" s="39">
        <f t="shared" si="0"/>
        <v>64686667</v>
      </c>
      <c r="AV106" s="24" t="s">
        <v>2312</v>
      </c>
      <c r="AW106" s="30">
        <v>45742</v>
      </c>
      <c r="AX106" s="21">
        <v>1099213221</v>
      </c>
      <c r="AY106" s="22">
        <v>1074</v>
      </c>
      <c r="AZ106" s="21" t="s">
        <v>3231</v>
      </c>
      <c r="BA106" s="27">
        <v>45742</v>
      </c>
      <c r="BB106" s="54"/>
      <c r="BF106" s="30">
        <f t="shared" si="4"/>
        <v>45672</v>
      </c>
    </row>
    <row r="107" spans="1:58" ht="13.8" hidden="1">
      <c r="A107" s="24" t="s">
        <v>136</v>
      </c>
      <c r="B107" s="42">
        <v>1094897594</v>
      </c>
      <c r="C107" s="43">
        <v>32249</v>
      </c>
      <c r="D107" s="24" t="s">
        <v>1075</v>
      </c>
      <c r="E107" s="37" t="s">
        <v>879</v>
      </c>
      <c r="F107" s="24" t="s">
        <v>880</v>
      </c>
      <c r="G107" s="44">
        <v>3103399192</v>
      </c>
      <c r="H107" s="44" t="s">
        <v>780</v>
      </c>
      <c r="I107" s="44" t="s">
        <v>749</v>
      </c>
      <c r="J107" s="44">
        <v>37</v>
      </c>
      <c r="K107" s="24" t="s">
        <v>536</v>
      </c>
      <c r="L107" s="25" t="s">
        <v>1657</v>
      </c>
      <c r="M107" s="24" t="s">
        <v>1417</v>
      </c>
      <c r="N107" s="24" t="s">
        <v>684</v>
      </c>
      <c r="O107" s="38">
        <v>130033</v>
      </c>
      <c r="P107" s="24" t="s">
        <v>0</v>
      </c>
      <c r="Q107" s="24" t="s">
        <v>27</v>
      </c>
      <c r="R107" s="24">
        <v>1004</v>
      </c>
      <c r="S107" s="23">
        <v>45719</v>
      </c>
      <c r="T107" s="24">
        <v>968</v>
      </c>
      <c r="U107" s="23">
        <v>45719</v>
      </c>
      <c r="V107" s="46">
        <v>45719</v>
      </c>
      <c r="W107" s="64">
        <v>1</v>
      </c>
      <c r="X107" s="39">
        <v>8000000</v>
      </c>
      <c r="Y107" s="56" t="s">
        <v>1211</v>
      </c>
      <c r="Z107" s="42">
        <v>8600095786</v>
      </c>
      <c r="AA107" s="23">
        <v>45719</v>
      </c>
      <c r="AB107" s="23">
        <v>46155</v>
      </c>
      <c r="AC107" s="23">
        <v>45719</v>
      </c>
      <c r="AD107" s="24" t="s">
        <v>55</v>
      </c>
      <c r="AE107" s="65">
        <v>10000000</v>
      </c>
      <c r="AF107" s="65">
        <v>80000000</v>
      </c>
      <c r="AG107" s="24" t="s">
        <v>137</v>
      </c>
      <c r="AH107" s="23">
        <v>45719</v>
      </c>
      <c r="AI107" s="23">
        <v>45963</v>
      </c>
      <c r="AJ107" s="24" t="s">
        <v>82</v>
      </c>
      <c r="AK107" s="24">
        <v>1020750697</v>
      </c>
      <c r="AL107" s="34" t="s">
        <v>2309</v>
      </c>
      <c r="AM107" s="23">
        <v>45722</v>
      </c>
      <c r="AN107" s="39">
        <v>20000000</v>
      </c>
      <c r="AO107" s="24">
        <v>1707</v>
      </c>
      <c r="AP107" s="24">
        <v>1577</v>
      </c>
      <c r="AQ107" s="24" t="s">
        <v>3215</v>
      </c>
      <c r="AR107" s="23">
        <v>46024</v>
      </c>
      <c r="AS107" s="24" t="s">
        <v>3217</v>
      </c>
      <c r="AT107" s="23">
        <v>45961</v>
      </c>
      <c r="AU107" s="39">
        <f t="shared" si="0"/>
        <v>100000000</v>
      </c>
      <c r="AV107" s="24" t="s">
        <v>2031</v>
      </c>
      <c r="AW107" s="30">
        <v>45934</v>
      </c>
      <c r="AX107" s="21">
        <v>1012357007</v>
      </c>
      <c r="AY107" s="21">
        <v>1510</v>
      </c>
      <c r="AZ107" s="21" t="s">
        <v>3217</v>
      </c>
      <c r="BA107" s="30">
        <v>45933</v>
      </c>
      <c r="BF107" s="30">
        <f t="shared" si="4"/>
        <v>46024</v>
      </c>
    </row>
    <row r="108" spans="1:58" ht="13.8" hidden="1">
      <c r="A108" s="24" t="s">
        <v>181</v>
      </c>
      <c r="B108" s="42">
        <v>1070917500</v>
      </c>
      <c r="C108" s="43">
        <v>32325</v>
      </c>
      <c r="D108" s="24" t="s">
        <v>1074</v>
      </c>
      <c r="E108" s="37" t="s">
        <v>881</v>
      </c>
      <c r="F108" s="24" t="s">
        <v>882</v>
      </c>
      <c r="G108" s="44">
        <v>6268963</v>
      </c>
      <c r="H108" s="44" t="s">
        <v>788</v>
      </c>
      <c r="I108" s="44" t="s">
        <v>749</v>
      </c>
      <c r="J108" s="44">
        <v>37</v>
      </c>
      <c r="K108" s="24" t="s">
        <v>537</v>
      </c>
      <c r="L108" s="25" t="s">
        <v>1621</v>
      </c>
      <c r="M108" s="24" t="s">
        <v>1257</v>
      </c>
      <c r="N108" s="24" t="s">
        <v>685</v>
      </c>
      <c r="O108" s="38">
        <v>127171</v>
      </c>
      <c r="P108" s="24" t="s">
        <v>0</v>
      </c>
      <c r="Q108" s="24" t="s">
        <v>27</v>
      </c>
      <c r="R108" s="24">
        <v>993</v>
      </c>
      <c r="S108" s="23">
        <v>45720</v>
      </c>
      <c r="T108" s="24">
        <v>983</v>
      </c>
      <c r="U108" s="23">
        <v>45722</v>
      </c>
      <c r="V108" s="46">
        <v>45721</v>
      </c>
      <c r="W108" s="64">
        <v>5</v>
      </c>
      <c r="X108" s="39">
        <v>8800000</v>
      </c>
      <c r="Y108" s="56" t="s">
        <v>1211</v>
      </c>
      <c r="Z108" s="42">
        <v>8600095786</v>
      </c>
      <c r="AA108" s="23">
        <v>45721</v>
      </c>
      <c r="AB108" s="23">
        <v>46146</v>
      </c>
      <c r="AC108" s="23">
        <v>45722</v>
      </c>
      <c r="AD108" s="24" t="s">
        <v>55</v>
      </c>
      <c r="AE108" s="65">
        <v>11000000</v>
      </c>
      <c r="AF108" s="65">
        <v>88000000</v>
      </c>
      <c r="AG108" s="24" t="s">
        <v>182</v>
      </c>
      <c r="AH108" s="23">
        <v>45722</v>
      </c>
      <c r="AI108" s="23">
        <v>45966</v>
      </c>
      <c r="AJ108" s="24" t="s">
        <v>82</v>
      </c>
      <c r="AK108" s="24">
        <v>1020750697</v>
      </c>
      <c r="AL108" s="34" t="s">
        <v>2314</v>
      </c>
      <c r="AM108" s="23">
        <v>45728</v>
      </c>
      <c r="AN108" s="39">
        <v>25666666</v>
      </c>
      <c r="AO108" s="24">
        <v>1407</v>
      </c>
      <c r="AP108" s="24">
        <v>1365</v>
      </c>
      <c r="AQ108" s="24" t="s">
        <v>3228</v>
      </c>
      <c r="AR108" s="23">
        <v>45672</v>
      </c>
      <c r="AS108" s="24" t="s">
        <v>2586</v>
      </c>
      <c r="AT108" s="23">
        <v>45902</v>
      </c>
      <c r="AU108" s="39">
        <f t="shared" si="0"/>
        <v>113666666</v>
      </c>
      <c r="AW108" s="30"/>
      <c r="BF108" s="30">
        <f t="shared" si="4"/>
        <v>45672</v>
      </c>
    </row>
    <row r="109" spans="1:58" ht="13.8" hidden="1">
      <c r="A109" s="24" t="s">
        <v>200</v>
      </c>
      <c r="B109" s="42">
        <v>1010228018</v>
      </c>
      <c r="C109" s="43">
        <v>35216</v>
      </c>
      <c r="D109" s="24" t="s">
        <v>1075</v>
      </c>
      <c r="E109" s="37" t="s">
        <v>883</v>
      </c>
      <c r="F109" s="24" t="s">
        <v>884</v>
      </c>
      <c r="G109" s="44" t="s">
        <v>885</v>
      </c>
      <c r="H109" s="44" t="s">
        <v>748</v>
      </c>
      <c r="I109" s="44" t="s">
        <v>760</v>
      </c>
      <c r="J109" s="44">
        <v>29</v>
      </c>
      <c r="K109" s="24" t="s">
        <v>538</v>
      </c>
      <c r="L109" s="25" t="s">
        <v>1622</v>
      </c>
      <c r="M109" s="24" t="s">
        <v>1258</v>
      </c>
      <c r="N109" s="24" t="s">
        <v>686</v>
      </c>
      <c r="O109" s="38">
        <v>131269</v>
      </c>
      <c r="P109" s="24" t="s">
        <v>0</v>
      </c>
      <c r="Q109" s="24" t="s">
        <v>25</v>
      </c>
      <c r="R109" s="24">
        <v>1028</v>
      </c>
      <c r="S109" s="23">
        <v>45720</v>
      </c>
      <c r="T109" s="24">
        <v>978</v>
      </c>
      <c r="U109" s="23">
        <v>45721</v>
      </c>
      <c r="V109" s="46">
        <v>45720</v>
      </c>
      <c r="W109" s="64">
        <v>1</v>
      </c>
      <c r="X109" s="39">
        <v>3400000</v>
      </c>
      <c r="Y109" s="56" t="s">
        <v>1211</v>
      </c>
      <c r="Z109" s="42">
        <v>8600095786</v>
      </c>
      <c r="AA109" s="23">
        <v>45721</v>
      </c>
      <c r="AB109" s="23">
        <v>46029</v>
      </c>
      <c r="AC109" s="23">
        <v>45722</v>
      </c>
      <c r="AD109" s="24" t="s">
        <v>55</v>
      </c>
      <c r="AE109" s="65">
        <v>8500000</v>
      </c>
      <c r="AF109" s="65">
        <v>34000000</v>
      </c>
      <c r="AG109" s="24" t="s">
        <v>183</v>
      </c>
      <c r="AH109" s="23">
        <v>45722</v>
      </c>
      <c r="AI109" s="23">
        <v>45843</v>
      </c>
      <c r="AJ109" s="24" t="s">
        <v>82</v>
      </c>
      <c r="AK109" s="24">
        <v>1020750697</v>
      </c>
      <c r="AL109" s="34" t="s">
        <v>2315</v>
      </c>
      <c r="AM109" s="23">
        <v>45741</v>
      </c>
      <c r="AN109" s="39">
        <v>17000000</v>
      </c>
      <c r="AO109" s="24">
        <v>1331</v>
      </c>
      <c r="AP109" s="24">
        <v>1268</v>
      </c>
      <c r="AQ109" s="24" t="s">
        <v>3215</v>
      </c>
      <c r="AR109" s="23">
        <v>45906</v>
      </c>
      <c r="AS109" s="24" t="s">
        <v>3223</v>
      </c>
      <c r="AT109" s="23">
        <v>45842</v>
      </c>
      <c r="AU109" s="39">
        <f t="shared" si="0"/>
        <v>51000000</v>
      </c>
      <c r="AW109" s="30"/>
      <c r="BF109" s="30">
        <f t="shared" si="4"/>
        <v>45906</v>
      </c>
    </row>
    <row r="110" spans="1:58" ht="13.8" hidden="1">
      <c r="A110" s="24" t="s">
        <v>201</v>
      </c>
      <c r="B110" s="42">
        <v>52707718</v>
      </c>
      <c r="C110" s="43">
        <v>29181</v>
      </c>
      <c r="D110" s="24" t="s">
        <v>1075</v>
      </c>
      <c r="E110" s="37" t="s">
        <v>886</v>
      </c>
      <c r="F110" s="24" t="s">
        <v>887</v>
      </c>
      <c r="G110" s="44" t="s">
        <v>888</v>
      </c>
      <c r="H110" s="44" t="s">
        <v>748</v>
      </c>
      <c r="I110" s="44" t="s">
        <v>753</v>
      </c>
      <c r="J110" s="44">
        <v>46</v>
      </c>
      <c r="K110" s="24" t="s">
        <v>539</v>
      </c>
      <c r="L110" s="25" t="s">
        <v>1623</v>
      </c>
      <c r="M110" s="24" t="s">
        <v>1259</v>
      </c>
      <c r="N110" s="24" t="s">
        <v>687</v>
      </c>
      <c r="O110" s="38">
        <v>129457</v>
      </c>
      <c r="P110" s="24" t="s">
        <v>0</v>
      </c>
      <c r="Q110" s="24" t="s">
        <v>34</v>
      </c>
      <c r="R110" s="24">
        <v>978</v>
      </c>
      <c r="S110" s="23">
        <v>45721</v>
      </c>
      <c r="T110" s="24">
        <v>980</v>
      </c>
      <c r="U110" s="23">
        <v>45722</v>
      </c>
      <c r="V110" s="46">
        <v>45721</v>
      </c>
      <c r="W110" s="64">
        <v>5</v>
      </c>
      <c r="X110" s="39">
        <v>5700000</v>
      </c>
      <c r="Y110" s="56" t="s">
        <v>1225</v>
      </c>
      <c r="Z110" s="42">
        <v>8600370136</v>
      </c>
      <c r="AA110" s="23">
        <v>45723</v>
      </c>
      <c r="AB110" s="23">
        <v>46086</v>
      </c>
      <c r="AC110" s="23">
        <v>45727</v>
      </c>
      <c r="AD110" s="24" t="s">
        <v>55</v>
      </c>
      <c r="AE110" s="65">
        <v>9500000</v>
      </c>
      <c r="AF110" s="65">
        <v>57000000</v>
      </c>
      <c r="AG110" s="24" t="s">
        <v>184</v>
      </c>
      <c r="AH110" s="23">
        <v>45727</v>
      </c>
      <c r="AI110" s="23">
        <v>45910</v>
      </c>
      <c r="AJ110" s="24" t="s">
        <v>82</v>
      </c>
      <c r="AK110" s="24">
        <v>1020750697</v>
      </c>
      <c r="AL110" s="34" t="s">
        <v>2315</v>
      </c>
      <c r="AM110" s="23">
        <v>45730</v>
      </c>
      <c r="AN110" s="39">
        <v>28500000</v>
      </c>
      <c r="AO110" s="24">
        <v>1473</v>
      </c>
      <c r="AP110" s="24">
        <v>1359</v>
      </c>
      <c r="AQ110" s="24" t="s">
        <v>3212</v>
      </c>
      <c r="AR110" s="23">
        <v>46001</v>
      </c>
      <c r="AS110" s="24" t="s">
        <v>3222</v>
      </c>
      <c r="AT110" s="23">
        <v>45902</v>
      </c>
      <c r="AU110" s="39">
        <f t="shared" si="0"/>
        <v>85500000</v>
      </c>
      <c r="AW110" s="30"/>
      <c r="BF110" s="30">
        <f t="shared" si="4"/>
        <v>46001</v>
      </c>
    </row>
    <row r="111" spans="1:58" ht="13.8" hidden="1">
      <c r="A111" s="24" t="s">
        <v>185</v>
      </c>
      <c r="B111" s="42">
        <v>1020839818</v>
      </c>
      <c r="C111" s="43">
        <v>35001</v>
      </c>
      <c r="D111" s="24" t="s">
        <v>1075</v>
      </c>
      <c r="E111" s="37" t="s">
        <v>889</v>
      </c>
      <c r="F111" s="24" t="s">
        <v>890</v>
      </c>
      <c r="G111" s="44">
        <v>3508110101</v>
      </c>
      <c r="H111" s="44" t="s">
        <v>891</v>
      </c>
      <c r="I111" s="44" t="s">
        <v>749</v>
      </c>
      <c r="J111" s="44">
        <v>30</v>
      </c>
      <c r="K111" s="24" t="s">
        <v>540</v>
      </c>
      <c r="L111" s="25" t="s">
        <v>1624</v>
      </c>
      <c r="M111" s="24" t="s">
        <v>1260</v>
      </c>
      <c r="N111" s="24" t="s">
        <v>688</v>
      </c>
      <c r="O111" s="38">
        <v>129453</v>
      </c>
      <c r="P111" s="24" t="s">
        <v>0</v>
      </c>
      <c r="Q111" s="24" t="s">
        <v>27</v>
      </c>
      <c r="R111" s="24">
        <v>977</v>
      </c>
      <c r="S111" s="23">
        <v>45722</v>
      </c>
      <c r="T111" s="24">
        <v>984</v>
      </c>
      <c r="U111" s="23">
        <v>45722</v>
      </c>
      <c r="V111" s="46">
        <v>45722</v>
      </c>
      <c r="W111" s="64">
        <v>5</v>
      </c>
      <c r="X111" s="39">
        <v>4000000</v>
      </c>
      <c r="Y111" s="56" t="s">
        <v>1212</v>
      </c>
      <c r="Z111" s="42">
        <v>8605246546</v>
      </c>
      <c r="AA111" s="23">
        <v>45722</v>
      </c>
      <c r="AB111" s="23">
        <v>46157</v>
      </c>
      <c r="AC111" s="23">
        <v>45723</v>
      </c>
      <c r="AD111" s="24" t="s">
        <v>55</v>
      </c>
      <c r="AE111" s="65">
        <v>5000000</v>
      </c>
      <c r="AF111" s="65">
        <v>40000000</v>
      </c>
      <c r="AG111" s="24" t="s">
        <v>274</v>
      </c>
      <c r="AH111" s="23">
        <v>45723</v>
      </c>
      <c r="AI111" s="23">
        <v>45967</v>
      </c>
      <c r="AJ111" s="24" t="s">
        <v>357</v>
      </c>
      <c r="AK111" s="24">
        <v>52707718</v>
      </c>
      <c r="AL111" s="34" t="s">
        <v>2315</v>
      </c>
      <c r="AM111" s="23">
        <v>45728</v>
      </c>
      <c r="AN111" s="39">
        <v>10666666</v>
      </c>
      <c r="AO111" s="24">
        <v>1401</v>
      </c>
      <c r="AP111" s="24">
        <v>1594</v>
      </c>
      <c r="AQ111" s="24" t="s">
        <v>3695</v>
      </c>
      <c r="AR111" s="23">
        <v>46032</v>
      </c>
      <c r="AS111" s="24" t="s">
        <v>3217</v>
      </c>
      <c r="AT111" s="23">
        <v>45967</v>
      </c>
      <c r="AU111" s="39">
        <f t="shared" ref="AU111:AU174" si="5">+AN111+AF111+BB111</f>
        <v>50666666</v>
      </c>
      <c r="AW111" s="30"/>
      <c r="BF111" s="30">
        <f t="shared" si="4"/>
        <v>46032</v>
      </c>
    </row>
    <row r="112" spans="1:58" ht="13.8" hidden="1">
      <c r="A112" s="24" t="s">
        <v>186</v>
      </c>
      <c r="B112" s="42">
        <v>1193034339</v>
      </c>
      <c r="C112" s="43">
        <v>36963</v>
      </c>
      <c r="D112" s="24" t="s">
        <v>1074</v>
      </c>
      <c r="E112" s="37" t="s">
        <v>892</v>
      </c>
      <c r="F112" s="24" t="s">
        <v>893</v>
      </c>
      <c r="G112" s="44">
        <v>3112627358</v>
      </c>
      <c r="H112" s="44" t="s">
        <v>780</v>
      </c>
      <c r="I112" s="44" t="s">
        <v>760</v>
      </c>
      <c r="J112" s="44">
        <v>24</v>
      </c>
      <c r="K112" s="24" t="s">
        <v>541</v>
      </c>
      <c r="L112" s="25" t="s">
        <v>1625</v>
      </c>
      <c r="M112" s="24" t="s">
        <v>1261</v>
      </c>
      <c r="N112" s="24" t="s">
        <v>689</v>
      </c>
      <c r="O112" s="38">
        <v>129349</v>
      </c>
      <c r="P112" s="24" t="s">
        <v>0</v>
      </c>
      <c r="Q112" s="24" t="s">
        <v>34</v>
      </c>
      <c r="R112" s="24">
        <v>964</v>
      </c>
      <c r="S112" s="23">
        <v>45721</v>
      </c>
      <c r="T112" s="24">
        <v>982</v>
      </c>
      <c r="U112" s="23">
        <v>45722</v>
      </c>
      <c r="V112" s="46">
        <v>45722</v>
      </c>
      <c r="W112" s="64">
        <v>1</v>
      </c>
      <c r="X112" s="39">
        <v>2700000</v>
      </c>
      <c r="Y112" s="56" t="s">
        <v>1211</v>
      </c>
      <c r="Z112" s="42">
        <v>8600095786</v>
      </c>
      <c r="AA112" s="23">
        <v>45722</v>
      </c>
      <c r="AB112" s="23">
        <v>46091</v>
      </c>
      <c r="AC112" s="23">
        <v>45723</v>
      </c>
      <c r="AD112" s="24" t="s">
        <v>55</v>
      </c>
      <c r="AE112" s="65">
        <v>4500000</v>
      </c>
      <c r="AF112" s="65">
        <v>27000000</v>
      </c>
      <c r="AG112" s="24" t="s">
        <v>190</v>
      </c>
      <c r="AH112" s="23">
        <v>45723</v>
      </c>
      <c r="AI112" s="23">
        <v>45906</v>
      </c>
      <c r="AJ112" s="24" t="s">
        <v>357</v>
      </c>
      <c r="AK112" s="24">
        <v>52707718</v>
      </c>
      <c r="AL112" s="34" t="s">
        <v>2315</v>
      </c>
      <c r="AM112" s="23">
        <v>45728</v>
      </c>
      <c r="AN112" s="39">
        <v>13500000</v>
      </c>
      <c r="AO112" s="24">
        <v>1518</v>
      </c>
      <c r="AP112" s="24">
        <v>1374</v>
      </c>
      <c r="AQ112" s="24" t="s">
        <v>3212</v>
      </c>
      <c r="AR112" s="23">
        <v>45997</v>
      </c>
      <c r="AS112" s="24" t="s">
        <v>3222</v>
      </c>
      <c r="AT112" s="23">
        <v>45910</v>
      </c>
      <c r="AU112" s="39">
        <f t="shared" si="5"/>
        <v>40500000</v>
      </c>
      <c r="AW112" s="30"/>
      <c r="BF112" s="30">
        <f t="shared" si="4"/>
        <v>45997</v>
      </c>
    </row>
    <row r="113" spans="1:58" ht="13.8" hidden="1">
      <c r="A113" s="24" t="s">
        <v>202</v>
      </c>
      <c r="B113" s="42">
        <v>80028120</v>
      </c>
      <c r="C113" s="43">
        <v>29500</v>
      </c>
      <c r="D113" s="24" t="s">
        <v>1074</v>
      </c>
      <c r="E113" s="37" t="s">
        <v>894</v>
      </c>
      <c r="F113" s="24" t="s">
        <v>895</v>
      </c>
      <c r="G113" s="44">
        <v>3133752975</v>
      </c>
      <c r="H113" s="44" t="s">
        <v>788</v>
      </c>
      <c r="I113" s="44" t="s">
        <v>771</v>
      </c>
      <c r="J113" s="44">
        <v>45</v>
      </c>
      <c r="K113" s="24" t="s">
        <v>542</v>
      </c>
      <c r="L113" s="25" t="s">
        <v>1626</v>
      </c>
      <c r="M113" s="24" t="s">
        <v>1262</v>
      </c>
      <c r="N113" s="24" t="s">
        <v>690</v>
      </c>
      <c r="O113" s="38">
        <v>127292</v>
      </c>
      <c r="P113" s="24" t="s">
        <v>0</v>
      </c>
      <c r="Q113" s="24" t="s">
        <v>27</v>
      </c>
      <c r="R113" s="24">
        <v>920</v>
      </c>
      <c r="S113" s="23">
        <v>45723</v>
      </c>
      <c r="T113" s="24">
        <v>986</v>
      </c>
      <c r="U113" s="23">
        <v>45723</v>
      </c>
      <c r="V113" s="46">
        <v>45723</v>
      </c>
      <c r="W113" s="64">
        <v>1</v>
      </c>
      <c r="X113" s="39">
        <v>4800000</v>
      </c>
      <c r="Y113" s="56" t="s">
        <v>1211</v>
      </c>
      <c r="Z113" s="42">
        <v>8600095786</v>
      </c>
      <c r="AA113" s="23">
        <v>45723</v>
      </c>
      <c r="AB113" s="23">
        <v>46157</v>
      </c>
      <c r="AC113" s="23">
        <v>45728</v>
      </c>
      <c r="AD113" s="24" t="s">
        <v>55</v>
      </c>
      <c r="AE113" s="65">
        <v>6000000</v>
      </c>
      <c r="AF113" s="65">
        <v>48000000</v>
      </c>
      <c r="AG113" s="24" t="s">
        <v>43</v>
      </c>
      <c r="AH113" s="23">
        <v>45728</v>
      </c>
      <c r="AI113" s="23">
        <v>45972</v>
      </c>
      <c r="AJ113" s="24" t="s">
        <v>356</v>
      </c>
      <c r="AK113" s="24">
        <v>7181544</v>
      </c>
      <c r="AL113" s="34" t="s">
        <v>2316</v>
      </c>
      <c r="AM113" s="23">
        <v>45741</v>
      </c>
      <c r="AN113" s="39">
        <v>9800000</v>
      </c>
      <c r="AO113" s="24">
        <v>1735</v>
      </c>
      <c r="AP113" s="24">
        <v>1617</v>
      </c>
      <c r="AQ113" s="24" t="s">
        <v>3699</v>
      </c>
      <c r="AR113" s="23">
        <v>46022</v>
      </c>
      <c r="AS113" s="24" t="s">
        <v>3700</v>
      </c>
      <c r="AT113" s="23">
        <v>45972</v>
      </c>
      <c r="AU113" s="39">
        <f t="shared" si="5"/>
        <v>57800000</v>
      </c>
      <c r="AW113" s="30"/>
      <c r="BF113" s="30">
        <f t="shared" si="4"/>
        <v>46022</v>
      </c>
    </row>
    <row r="114" spans="1:58" ht="13.8" hidden="1">
      <c r="A114" s="24" t="s">
        <v>203</v>
      </c>
      <c r="B114" s="42">
        <v>1032408497</v>
      </c>
      <c r="C114" s="43">
        <v>32241</v>
      </c>
      <c r="D114" s="24" t="s">
        <v>1075</v>
      </c>
      <c r="E114" s="37" t="s">
        <v>896</v>
      </c>
      <c r="F114" s="24" t="s">
        <v>897</v>
      </c>
      <c r="G114" s="44">
        <v>3203467607</v>
      </c>
      <c r="H114" s="44" t="s">
        <v>780</v>
      </c>
      <c r="I114" s="44" t="s">
        <v>753</v>
      </c>
      <c r="J114" s="44">
        <v>37</v>
      </c>
      <c r="K114" s="24" t="s">
        <v>543</v>
      </c>
      <c r="L114" s="25" t="s">
        <v>1627</v>
      </c>
      <c r="M114" s="24" t="s">
        <v>1263</v>
      </c>
      <c r="N114" s="24" t="s">
        <v>691</v>
      </c>
      <c r="O114" s="38">
        <v>131183</v>
      </c>
      <c r="P114" s="24" t="s">
        <v>0</v>
      </c>
      <c r="Q114" s="24" t="s">
        <v>25</v>
      </c>
      <c r="R114" s="24">
        <v>1027</v>
      </c>
      <c r="S114" s="23">
        <v>45693</v>
      </c>
      <c r="T114" s="24">
        <v>989</v>
      </c>
      <c r="U114" s="23">
        <v>45722</v>
      </c>
      <c r="V114" s="46">
        <v>45724</v>
      </c>
      <c r="W114" s="64">
        <v>1</v>
      </c>
      <c r="X114" s="39">
        <v>3200000</v>
      </c>
      <c r="Y114" s="56" t="s">
        <v>1211</v>
      </c>
      <c r="Z114" s="42">
        <v>8600095786</v>
      </c>
      <c r="AA114" s="23">
        <v>45723</v>
      </c>
      <c r="AB114" s="23">
        <v>46037</v>
      </c>
      <c r="AC114" s="23">
        <v>45726</v>
      </c>
      <c r="AD114" s="24" t="s">
        <v>55</v>
      </c>
      <c r="AE114" s="65">
        <v>8000000</v>
      </c>
      <c r="AF114" s="65">
        <v>32000000</v>
      </c>
      <c r="AG114" s="24" t="s">
        <v>275</v>
      </c>
      <c r="AH114" s="23">
        <v>45726</v>
      </c>
      <c r="AI114" s="23">
        <v>45847</v>
      </c>
      <c r="AJ114" s="24" t="s">
        <v>741</v>
      </c>
      <c r="AK114" s="24">
        <v>1010228018</v>
      </c>
      <c r="AL114" s="34" t="s">
        <v>2304</v>
      </c>
      <c r="AM114" s="23">
        <v>45728</v>
      </c>
      <c r="AN114" s="39">
        <v>16000000</v>
      </c>
      <c r="AO114" s="24">
        <v>1334</v>
      </c>
      <c r="AP114" s="24">
        <v>1273</v>
      </c>
      <c r="AQ114" s="24" t="s">
        <v>3215</v>
      </c>
      <c r="AR114" s="23">
        <v>45909</v>
      </c>
      <c r="AS114" s="24" t="s">
        <v>2586</v>
      </c>
      <c r="AT114" s="23">
        <v>45846</v>
      </c>
      <c r="AU114" s="39">
        <f t="shared" si="5"/>
        <v>48000000</v>
      </c>
      <c r="AW114" s="30"/>
      <c r="BF114" s="30">
        <f t="shared" si="4"/>
        <v>45909</v>
      </c>
    </row>
    <row r="115" spans="1:58" ht="13.8" hidden="1">
      <c r="A115" s="24" t="s">
        <v>187</v>
      </c>
      <c r="B115" s="42">
        <v>79860852</v>
      </c>
      <c r="C115" s="43">
        <v>27366</v>
      </c>
      <c r="D115" s="24" t="s">
        <v>1074</v>
      </c>
      <c r="E115" s="37" t="s">
        <v>898</v>
      </c>
      <c r="F115" s="24" t="s">
        <v>899</v>
      </c>
      <c r="G115" s="44">
        <v>3026673692</v>
      </c>
      <c r="H115" s="44" t="s">
        <v>756</v>
      </c>
      <c r="I115" s="44" t="s">
        <v>760</v>
      </c>
      <c r="J115" s="44">
        <v>51</v>
      </c>
      <c r="K115" s="24" t="s">
        <v>544</v>
      </c>
      <c r="L115" s="25" t="s">
        <v>1628</v>
      </c>
      <c r="M115" s="24" t="s">
        <v>1264</v>
      </c>
      <c r="N115" s="24" t="s">
        <v>692</v>
      </c>
      <c r="O115" s="38">
        <v>128965</v>
      </c>
      <c r="P115" s="24" t="s">
        <v>0</v>
      </c>
      <c r="Q115" s="24" t="s">
        <v>27</v>
      </c>
      <c r="R115" s="24">
        <v>972</v>
      </c>
      <c r="S115" s="23">
        <v>45722</v>
      </c>
      <c r="T115" s="24">
        <v>981</v>
      </c>
      <c r="U115" s="23">
        <v>45722</v>
      </c>
      <c r="V115" s="46">
        <v>45722</v>
      </c>
      <c r="W115" s="64">
        <v>5</v>
      </c>
      <c r="X115" s="39">
        <v>2800000</v>
      </c>
      <c r="Y115" s="56" t="s">
        <v>1211</v>
      </c>
      <c r="Z115" s="42">
        <v>8600095786</v>
      </c>
      <c r="AA115" s="23">
        <v>45722</v>
      </c>
      <c r="AB115" s="23">
        <v>46157</v>
      </c>
      <c r="AC115" s="23">
        <v>45723</v>
      </c>
      <c r="AD115" s="24" t="s">
        <v>55</v>
      </c>
      <c r="AE115" s="65">
        <v>3500000</v>
      </c>
      <c r="AF115" s="65">
        <v>28000000</v>
      </c>
      <c r="AG115" s="24" t="s">
        <v>191</v>
      </c>
      <c r="AH115" s="23">
        <v>45723</v>
      </c>
      <c r="AI115" s="23">
        <v>45967</v>
      </c>
      <c r="AJ115" s="24" t="s">
        <v>2318</v>
      </c>
      <c r="AK115" s="24" t="e">
        <v>#N/A</v>
      </c>
      <c r="AL115" s="34" t="s">
        <v>2317</v>
      </c>
      <c r="AM115" s="23">
        <v>45796</v>
      </c>
      <c r="AN115" s="39">
        <v>6066667</v>
      </c>
      <c r="AO115" s="24">
        <v>1694</v>
      </c>
      <c r="AP115" s="24">
        <v>1589</v>
      </c>
      <c r="AQ115" s="24" t="s">
        <v>3620</v>
      </c>
      <c r="AR115" s="23">
        <v>46019</v>
      </c>
      <c r="AS115" s="24" t="s">
        <v>3222</v>
      </c>
      <c r="AT115" s="23">
        <v>45965</v>
      </c>
      <c r="AU115" s="39">
        <f t="shared" si="5"/>
        <v>34066667</v>
      </c>
      <c r="AW115" s="30"/>
      <c r="BF115" s="30">
        <f t="shared" si="4"/>
        <v>46019</v>
      </c>
    </row>
    <row r="116" spans="1:58" ht="13.8" hidden="1">
      <c r="A116" s="24" t="s">
        <v>204</v>
      </c>
      <c r="B116" s="42">
        <v>53000759</v>
      </c>
      <c r="C116" s="43">
        <v>31151</v>
      </c>
      <c r="D116" s="24" t="s">
        <v>1075</v>
      </c>
      <c r="E116" s="37" t="s">
        <v>900</v>
      </c>
      <c r="F116" s="24" t="s">
        <v>901</v>
      </c>
      <c r="G116" s="44">
        <v>3114987610</v>
      </c>
      <c r="H116" s="44">
        <v>3114987610</v>
      </c>
      <c r="I116" s="44" t="s">
        <v>753</v>
      </c>
      <c r="J116" s="44">
        <v>40</v>
      </c>
      <c r="K116" s="24" t="s">
        <v>545</v>
      </c>
      <c r="L116" s="25" t="s">
        <v>1629</v>
      </c>
      <c r="M116" s="24" t="s">
        <v>1265</v>
      </c>
      <c r="N116" s="24" t="s">
        <v>693</v>
      </c>
      <c r="O116" s="38">
        <v>128357</v>
      </c>
      <c r="P116" s="24" t="s">
        <v>0</v>
      </c>
      <c r="Q116" s="24" t="s">
        <v>34</v>
      </c>
      <c r="R116" s="24">
        <v>1015</v>
      </c>
      <c r="S116" s="23">
        <v>45722</v>
      </c>
      <c r="T116" s="24">
        <v>995</v>
      </c>
      <c r="U116" s="23">
        <v>45726</v>
      </c>
      <c r="V116" s="46">
        <v>45727</v>
      </c>
      <c r="W116" s="64">
        <v>1</v>
      </c>
      <c r="X116" s="39">
        <v>4200000</v>
      </c>
      <c r="Y116" s="56" t="s">
        <v>1211</v>
      </c>
      <c r="Z116" s="42">
        <v>8600095786</v>
      </c>
      <c r="AA116" s="23">
        <v>45723</v>
      </c>
      <c r="AB116" s="23">
        <v>46097</v>
      </c>
      <c r="AC116" s="23">
        <v>45726</v>
      </c>
      <c r="AD116" s="24" t="s">
        <v>55</v>
      </c>
      <c r="AE116" s="65">
        <v>7000000</v>
      </c>
      <c r="AF116" s="65">
        <v>42000000</v>
      </c>
      <c r="AG116" s="24" t="s">
        <v>180</v>
      </c>
      <c r="AH116" s="23">
        <v>45727</v>
      </c>
      <c r="AI116" s="23">
        <v>45910</v>
      </c>
      <c r="AJ116" s="24" t="s">
        <v>738</v>
      </c>
      <c r="AK116" s="24">
        <v>0</v>
      </c>
      <c r="AL116" s="34" t="s">
        <v>2319</v>
      </c>
      <c r="AM116" s="23">
        <v>45730</v>
      </c>
      <c r="AN116" s="39">
        <v>14000000</v>
      </c>
      <c r="AO116" s="24">
        <v>1553</v>
      </c>
      <c r="AP116" s="24">
        <v>1380</v>
      </c>
      <c r="AQ116" s="24" t="s">
        <v>3215</v>
      </c>
      <c r="AR116" s="23">
        <v>45971</v>
      </c>
      <c r="AS116" s="24" t="s">
        <v>2586</v>
      </c>
      <c r="AT116" s="23">
        <v>45910</v>
      </c>
      <c r="AU116" s="39">
        <f t="shared" si="5"/>
        <v>56000000</v>
      </c>
      <c r="AW116" s="30"/>
      <c r="BF116" s="30">
        <f t="shared" si="4"/>
        <v>45971</v>
      </c>
    </row>
    <row r="117" spans="1:58" ht="13.8" hidden="1">
      <c r="A117" s="24" t="s">
        <v>205</v>
      </c>
      <c r="B117" s="42">
        <v>1000948768</v>
      </c>
      <c r="C117" s="43">
        <v>35674</v>
      </c>
      <c r="D117" s="24" t="s">
        <v>1074</v>
      </c>
      <c r="E117" s="37" t="s">
        <v>902</v>
      </c>
      <c r="F117" s="24" t="s">
        <v>903</v>
      </c>
      <c r="G117" s="44">
        <v>6724597</v>
      </c>
      <c r="H117" s="44" t="s">
        <v>756</v>
      </c>
      <c r="I117" s="44" t="s">
        <v>749</v>
      </c>
      <c r="J117" s="44">
        <v>28</v>
      </c>
      <c r="K117" s="24" t="s">
        <v>546</v>
      </c>
      <c r="L117" s="25" t="s">
        <v>1630</v>
      </c>
      <c r="M117" s="24" t="s">
        <v>1266</v>
      </c>
      <c r="N117" s="24" t="s">
        <v>694</v>
      </c>
      <c r="O117" s="38">
        <v>130122</v>
      </c>
      <c r="P117" s="24" t="s">
        <v>0</v>
      </c>
      <c r="Q117" s="24" t="s">
        <v>34</v>
      </c>
      <c r="R117" s="24">
        <v>979</v>
      </c>
      <c r="S117" s="23">
        <v>45722</v>
      </c>
      <c r="T117" s="24">
        <v>985</v>
      </c>
      <c r="U117" s="23">
        <v>45722</v>
      </c>
      <c r="V117" s="46">
        <v>45722</v>
      </c>
      <c r="W117" s="64">
        <v>3</v>
      </c>
      <c r="X117" s="39">
        <v>2400000</v>
      </c>
      <c r="Y117" s="56" t="s">
        <v>1211</v>
      </c>
      <c r="Z117" s="42">
        <v>8600095786</v>
      </c>
      <c r="AA117" s="23">
        <v>45722</v>
      </c>
      <c r="AB117" s="23">
        <v>46096</v>
      </c>
      <c r="AC117" s="23">
        <v>45723</v>
      </c>
      <c r="AD117" s="24" t="s">
        <v>55</v>
      </c>
      <c r="AE117" s="65">
        <v>4000000</v>
      </c>
      <c r="AF117" s="65">
        <v>24000000</v>
      </c>
      <c r="AG117" s="24" t="s">
        <v>276</v>
      </c>
      <c r="AH117" s="23">
        <v>45723</v>
      </c>
      <c r="AI117" s="23">
        <v>45906</v>
      </c>
      <c r="AJ117" s="24" t="s">
        <v>743</v>
      </c>
      <c r="AK117" s="24">
        <v>1070917500</v>
      </c>
      <c r="AL117" s="34" t="s">
        <v>2320</v>
      </c>
      <c r="AM117" s="23">
        <v>45758</v>
      </c>
      <c r="AN117" s="39">
        <v>8000000</v>
      </c>
      <c r="AO117" s="24">
        <v>1526</v>
      </c>
      <c r="AP117" s="24">
        <v>1371</v>
      </c>
      <c r="AQ117" s="24" t="s">
        <v>3215</v>
      </c>
      <c r="AR117" s="23">
        <v>45967</v>
      </c>
      <c r="AS117" s="24" t="s">
        <v>3229</v>
      </c>
      <c r="AT117" s="23">
        <v>45967</v>
      </c>
      <c r="AU117" s="39">
        <f t="shared" si="5"/>
        <v>32000000</v>
      </c>
      <c r="AW117" s="30"/>
      <c r="BF117" s="30">
        <f t="shared" si="4"/>
        <v>45967</v>
      </c>
    </row>
    <row r="118" spans="1:58" ht="13.8" hidden="1">
      <c r="A118" s="24" t="s">
        <v>206</v>
      </c>
      <c r="B118" s="42">
        <v>1032442625</v>
      </c>
      <c r="C118" s="43">
        <v>33310</v>
      </c>
      <c r="D118" s="24" t="s">
        <v>1075</v>
      </c>
      <c r="E118" s="37" t="s">
        <v>904</v>
      </c>
      <c r="F118" s="24" t="s">
        <v>905</v>
      </c>
      <c r="G118" s="44">
        <v>3005467041</v>
      </c>
      <c r="H118" s="44" t="s">
        <v>780</v>
      </c>
      <c r="I118" s="44" t="s">
        <v>749</v>
      </c>
      <c r="J118" s="44">
        <v>34</v>
      </c>
      <c r="K118" s="24" t="s">
        <v>547</v>
      </c>
      <c r="L118" s="25" t="s">
        <v>1631</v>
      </c>
      <c r="M118" s="24" t="s">
        <v>1267</v>
      </c>
      <c r="N118" s="24" t="s">
        <v>695</v>
      </c>
      <c r="O118" s="38">
        <v>127907</v>
      </c>
      <c r="P118" s="24" t="s">
        <v>0</v>
      </c>
      <c r="Q118" s="24" t="s">
        <v>34</v>
      </c>
      <c r="R118" s="24">
        <v>960</v>
      </c>
      <c r="S118" s="23">
        <v>45723</v>
      </c>
      <c r="T118" s="24">
        <v>991</v>
      </c>
      <c r="U118" s="23">
        <v>45723</v>
      </c>
      <c r="V118" s="46">
        <v>45723</v>
      </c>
      <c r="W118" s="64">
        <v>3</v>
      </c>
      <c r="X118" s="39">
        <v>4380000</v>
      </c>
      <c r="Y118" s="56" t="s">
        <v>1211</v>
      </c>
      <c r="Z118" s="42">
        <v>8600095786</v>
      </c>
      <c r="AA118" s="23">
        <v>45723</v>
      </c>
      <c r="AB118" s="23">
        <v>46087</v>
      </c>
      <c r="AC118" s="23">
        <v>45726</v>
      </c>
      <c r="AD118" s="24" t="s">
        <v>55</v>
      </c>
      <c r="AE118" s="65">
        <v>7300000</v>
      </c>
      <c r="AF118" s="65">
        <v>43800000</v>
      </c>
      <c r="AG118" s="24" t="s">
        <v>277</v>
      </c>
      <c r="AH118" s="23">
        <v>45726</v>
      </c>
      <c r="AI118" s="23">
        <v>45909</v>
      </c>
      <c r="AJ118" s="24" t="s">
        <v>2318</v>
      </c>
      <c r="AK118" s="24" t="e">
        <v>#N/A</v>
      </c>
      <c r="AL118" s="34" t="s">
        <v>2462</v>
      </c>
      <c r="AM118" s="23">
        <v>45728</v>
      </c>
      <c r="AN118" s="39">
        <v>21900000</v>
      </c>
      <c r="AO118" s="24">
        <v>1548</v>
      </c>
      <c r="AP118" s="24">
        <v>1379</v>
      </c>
      <c r="AQ118" s="24" t="s">
        <v>3212</v>
      </c>
      <c r="AR118" s="23">
        <v>46000</v>
      </c>
      <c r="AS118" s="24" t="s">
        <v>3222</v>
      </c>
      <c r="AT118" s="23">
        <v>45909</v>
      </c>
      <c r="AU118" s="39">
        <f t="shared" si="5"/>
        <v>65700000</v>
      </c>
      <c r="AW118" s="30"/>
      <c r="BF118" s="30">
        <f t="shared" si="4"/>
        <v>46000</v>
      </c>
    </row>
    <row r="119" spans="1:58" ht="13.8" hidden="1">
      <c r="A119" s="24" t="s">
        <v>188</v>
      </c>
      <c r="B119" s="42">
        <v>1022398466</v>
      </c>
      <c r="C119" s="43">
        <v>34433</v>
      </c>
      <c r="D119" s="24" t="s">
        <v>1074</v>
      </c>
      <c r="E119" s="37" t="s">
        <v>906</v>
      </c>
      <c r="F119" s="24" t="s">
        <v>907</v>
      </c>
      <c r="G119" s="44" t="s">
        <v>908</v>
      </c>
      <c r="H119" s="44" t="s">
        <v>748</v>
      </c>
      <c r="I119" s="44" t="s">
        <v>753</v>
      </c>
      <c r="J119" s="44">
        <v>31</v>
      </c>
      <c r="K119" s="24" t="s">
        <v>548</v>
      </c>
      <c r="L119" s="25" t="s">
        <v>1632</v>
      </c>
      <c r="M119" s="24" t="s">
        <v>1268</v>
      </c>
      <c r="N119" s="24" t="s">
        <v>696</v>
      </c>
      <c r="O119" s="38">
        <v>130217</v>
      </c>
      <c r="P119" s="24" t="s">
        <v>0</v>
      </c>
      <c r="Q119" s="24" t="s">
        <v>27</v>
      </c>
      <c r="R119" s="24">
        <v>1006</v>
      </c>
      <c r="S119" s="23">
        <v>45722</v>
      </c>
      <c r="T119" s="24">
        <v>988</v>
      </c>
      <c r="U119" s="23">
        <v>45722</v>
      </c>
      <c r="V119" s="46">
        <v>45723</v>
      </c>
      <c r="W119" s="64">
        <v>1</v>
      </c>
      <c r="X119" s="39">
        <v>4800000</v>
      </c>
      <c r="Y119" s="56" t="s">
        <v>1211</v>
      </c>
      <c r="Z119" s="42">
        <v>8600095786</v>
      </c>
      <c r="AA119" s="23">
        <v>45723</v>
      </c>
      <c r="AB119" s="23">
        <v>46096</v>
      </c>
      <c r="AC119" s="23">
        <v>45726</v>
      </c>
      <c r="AD119" s="24" t="s">
        <v>55</v>
      </c>
      <c r="AE119" s="65">
        <v>6000000</v>
      </c>
      <c r="AF119" s="65">
        <v>48000000</v>
      </c>
      <c r="AG119" s="24" t="s">
        <v>192</v>
      </c>
      <c r="AH119" s="23">
        <v>45722</v>
      </c>
      <c r="AI119" s="23">
        <v>45966</v>
      </c>
      <c r="AJ119" s="24" t="s">
        <v>356</v>
      </c>
      <c r="AK119" s="24">
        <v>7181544</v>
      </c>
      <c r="AL119" s="34" t="s">
        <v>2321</v>
      </c>
      <c r="AM119" s="23">
        <v>45728</v>
      </c>
      <c r="AN119" s="39">
        <v>13200000</v>
      </c>
      <c r="AO119" s="24">
        <v>1704</v>
      </c>
      <c r="AP119" s="24">
        <v>1587</v>
      </c>
      <c r="AQ119" s="24" t="s">
        <v>3618</v>
      </c>
      <c r="AR119" s="23">
        <v>46033</v>
      </c>
      <c r="AS119" s="24" t="s">
        <v>3217</v>
      </c>
      <c r="AT119" s="23">
        <v>45966</v>
      </c>
      <c r="AU119" s="39">
        <f t="shared" si="5"/>
        <v>61200000</v>
      </c>
      <c r="AW119" s="30"/>
      <c r="BF119" s="30">
        <f t="shared" si="4"/>
        <v>46033</v>
      </c>
    </row>
    <row r="120" spans="1:58" ht="13.8" hidden="1">
      <c r="A120" s="24" t="s">
        <v>189</v>
      </c>
      <c r="B120" s="42">
        <v>1020766924</v>
      </c>
      <c r="C120" s="43">
        <v>33541</v>
      </c>
      <c r="D120" s="24" t="s">
        <v>1075</v>
      </c>
      <c r="E120" s="37" t="s">
        <v>909</v>
      </c>
      <c r="F120" s="24" t="s">
        <v>910</v>
      </c>
      <c r="G120" s="44">
        <v>3213237462</v>
      </c>
      <c r="H120" s="44" t="s">
        <v>780</v>
      </c>
      <c r="I120" s="44" t="s">
        <v>749</v>
      </c>
      <c r="J120" s="44">
        <v>34</v>
      </c>
      <c r="K120" s="24" t="s">
        <v>549</v>
      </c>
      <c r="L120" s="25" t="s">
        <v>1633</v>
      </c>
      <c r="M120" s="24" t="s">
        <v>1269</v>
      </c>
      <c r="N120" s="24" t="s">
        <v>697</v>
      </c>
      <c r="O120" s="38">
        <v>129660</v>
      </c>
      <c r="P120" s="24" t="s">
        <v>0</v>
      </c>
      <c r="Q120" s="24" t="s">
        <v>34</v>
      </c>
      <c r="R120" s="24">
        <v>953</v>
      </c>
      <c r="S120" s="23">
        <v>45722</v>
      </c>
      <c r="T120" s="24">
        <v>987</v>
      </c>
      <c r="U120" s="23">
        <v>45722</v>
      </c>
      <c r="V120" s="46">
        <v>45723</v>
      </c>
      <c r="W120" s="64">
        <v>3</v>
      </c>
      <c r="X120" s="39">
        <v>3000000</v>
      </c>
      <c r="Y120" s="56" t="s">
        <v>1211</v>
      </c>
      <c r="Z120" s="42">
        <v>8600095786</v>
      </c>
      <c r="AA120" s="23">
        <v>45723</v>
      </c>
      <c r="AB120" s="23">
        <v>46096</v>
      </c>
      <c r="AC120" s="23">
        <v>45723</v>
      </c>
      <c r="AD120" s="24" t="s">
        <v>55</v>
      </c>
      <c r="AE120" s="65">
        <v>5000000</v>
      </c>
      <c r="AF120" s="65">
        <v>30000000</v>
      </c>
      <c r="AG120" s="24" t="s">
        <v>193</v>
      </c>
      <c r="AH120" s="23">
        <v>45723</v>
      </c>
      <c r="AI120" s="23">
        <v>45906</v>
      </c>
      <c r="AJ120" s="24" t="s">
        <v>1214</v>
      </c>
      <c r="AK120" s="24">
        <v>52782734</v>
      </c>
      <c r="AL120" s="34" t="s">
        <v>2322</v>
      </c>
      <c r="AM120" s="23">
        <v>45749</v>
      </c>
      <c r="AN120" s="39">
        <v>15000000</v>
      </c>
      <c r="AO120" s="24">
        <v>1524</v>
      </c>
      <c r="AP120" s="24">
        <v>1372</v>
      </c>
      <c r="AQ120" s="24" t="s">
        <v>3212</v>
      </c>
      <c r="AR120" s="23">
        <v>45997</v>
      </c>
      <c r="AS120" s="24" t="s">
        <v>3220</v>
      </c>
      <c r="AT120" s="23">
        <v>45905</v>
      </c>
      <c r="AU120" s="39">
        <f t="shared" si="5"/>
        <v>45000000</v>
      </c>
      <c r="AW120" s="30"/>
      <c r="BF120" s="30">
        <f t="shared" si="4"/>
        <v>45997</v>
      </c>
    </row>
    <row r="121" spans="1:58" ht="13.8" hidden="1">
      <c r="A121" s="24" t="s">
        <v>207</v>
      </c>
      <c r="B121" s="42">
        <v>1018484018</v>
      </c>
      <c r="C121" s="43">
        <v>35143</v>
      </c>
      <c r="D121" s="24" t="s">
        <v>1075</v>
      </c>
      <c r="E121" s="37" t="s">
        <v>911</v>
      </c>
      <c r="F121" s="24" t="s">
        <v>912</v>
      </c>
      <c r="G121" s="44">
        <v>3208526314</v>
      </c>
      <c r="H121" s="44" t="s">
        <v>748</v>
      </c>
      <c r="I121" s="44" t="s">
        <v>760</v>
      </c>
      <c r="J121" s="44">
        <v>29</v>
      </c>
      <c r="K121" s="24" t="s">
        <v>550</v>
      </c>
      <c r="L121" s="25" t="s">
        <v>1634</v>
      </c>
      <c r="M121" s="24" t="s">
        <v>1270</v>
      </c>
      <c r="N121" s="24" t="s">
        <v>698</v>
      </c>
      <c r="O121" s="38">
        <v>127196</v>
      </c>
      <c r="P121" s="24" t="s">
        <v>0</v>
      </c>
      <c r="Q121" s="24" t="s">
        <v>27</v>
      </c>
      <c r="R121" s="24">
        <v>995</v>
      </c>
      <c r="S121" s="23">
        <v>45723</v>
      </c>
      <c r="T121" s="24">
        <v>990</v>
      </c>
      <c r="U121" s="23">
        <v>45723</v>
      </c>
      <c r="V121" s="46">
        <v>45724</v>
      </c>
      <c r="W121" s="64">
        <v>5</v>
      </c>
      <c r="X121" s="39">
        <v>4400000</v>
      </c>
      <c r="Y121" s="56" t="s">
        <v>1211</v>
      </c>
      <c r="Z121" s="42">
        <v>8600095786</v>
      </c>
      <c r="AA121" s="23">
        <v>45726</v>
      </c>
      <c r="AB121" s="23">
        <v>46153</v>
      </c>
      <c r="AC121" s="23">
        <v>45723</v>
      </c>
      <c r="AD121" s="24" t="s">
        <v>55</v>
      </c>
      <c r="AE121" s="65">
        <v>5500000</v>
      </c>
      <c r="AF121" s="65">
        <v>44000000</v>
      </c>
      <c r="AG121" s="24" t="s">
        <v>195</v>
      </c>
      <c r="AH121" s="23">
        <v>45727</v>
      </c>
      <c r="AI121" s="23">
        <v>45971</v>
      </c>
      <c r="AJ121" s="24" t="s">
        <v>743</v>
      </c>
      <c r="AK121" s="24">
        <v>1070917500</v>
      </c>
      <c r="AL121" s="34" t="s">
        <v>2323</v>
      </c>
      <c r="AM121" s="23">
        <v>45758</v>
      </c>
      <c r="AN121" s="39">
        <v>11000000</v>
      </c>
      <c r="AO121" s="24">
        <v>1507</v>
      </c>
      <c r="AP121" s="24">
        <v>1608</v>
      </c>
      <c r="AQ121" s="24" t="s">
        <v>3215</v>
      </c>
      <c r="AR121" s="23">
        <v>45667</v>
      </c>
      <c r="AS121" s="24" t="s">
        <v>3217</v>
      </c>
      <c r="AT121" s="23">
        <v>45971</v>
      </c>
      <c r="AU121" s="39">
        <f t="shared" si="5"/>
        <v>55000000</v>
      </c>
      <c r="AW121" s="30"/>
      <c r="BF121" s="30">
        <f t="shared" si="4"/>
        <v>45667</v>
      </c>
    </row>
    <row r="122" spans="1:58" s="22" customFormat="1" ht="13.8" hidden="1">
      <c r="A122" s="24" t="s">
        <v>208</v>
      </c>
      <c r="B122" s="42">
        <v>52930030</v>
      </c>
      <c r="C122" s="43">
        <v>30088</v>
      </c>
      <c r="D122" s="24" t="s">
        <v>1075</v>
      </c>
      <c r="E122" s="37" t="s">
        <v>913</v>
      </c>
      <c r="F122" s="24" t="s">
        <v>914</v>
      </c>
      <c r="G122" s="44">
        <v>3164541292</v>
      </c>
      <c r="H122" s="44" t="s">
        <v>748</v>
      </c>
      <c r="I122" s="44" t="s">
        <v>760</v>
      </c>
      <c r="J122" s="44">
        <v>43</v>
      </c>
      <c r="K122" s="24" t="s">
        <v>551</v>
      </c>
      <c r="L122" s="25" t="s">
        <v>1635</v>
      </c>
      <c r="M122" s="24" t="s">
        <v>1271</v>
      </c>
      <c r="N122" s="24" t="s">
        <v>699</v>
      </c>
      <c r="O122" s="38">
        <v>129458</v>
      </c>
      <c r="P122" s="24" t="s">
        <v>0</v>
      </c>
      <c r="Q122" s="24" t="s">
        <v>27</v>
      </c>
      <c r="R122" s="24">
        <v>1026</v>
      </c>
      <c r="S122" s="23">
        <v>45727</v>
      </c>
      <c r="T122" s="24">
        <v>997</v>
      </c>
      <c r="U122" s="23">
        <v>45727</v>
      </c>
      <c r="V122" s="46">
        <v>45728</v>
      </c>
      <c r="W122" s="64">
        <v>1</v>
      </c>
      <c r="X122" s="39">
        <v>4800000</v>
      </c>
      <c r="Y122" s="56" t="s">
        <v>1211</v>
      </c>
      <c r="Z122" s="42">
        <v>8600095786</v>
      </c>
      <c r="AA122" s="23">
        <v>45728</v>
      </c>
      <c r="AB122" s="23">
        <v>46152</v>
      </c>
      <c r="AC122" s="23">
        <v>45728</v>
      </c>
      <c r="AD122" s="24" t="s">
        <v>55</v>
      </c>
      <c r="AE122" s="65">
        <v>6000000</v>
      </c>
      <c r="AF122" s="65">
        <v>48000000</v>
      </c>
      <c r="AG122" s="24" t="s">
        <v>43</v>
      </c>
      <c r="AH122" s="23">
        <v>45728</v>
      </c>
      <c r="AI122" s="23">
        <v>45972</v>
      </c>
      <c r="AJ122" s="24" t="s">
        <v>356</v>
      </c>
      <c r="AK122" s="24">
        <v>7181544</v>
      </c>
      <c r="AL122" s="34" t="s">
        <v>2316</v>
      </c>
      <c r="AM122" s="23">
        <v>45741</v>
      </c>
      <c r="AN122" s="39">
        <v>9800000</v>
      </c>
      <c r="AO122" s="24">
        <v>1739</v>
      </c>
      <c r="AP122" s="24">
        <v>1616</v>
      </c>
      <c r="AQ122" s="24" t="s">
        <v>3699</v>
      </c>
      <c r="AR122" s="23">
        <v>46022</v>
      </c>
      <c r="AS122" s="24" t="s">
        <v>3700</v>
      </c>
      <c r="AT122" s="23">
        <v>45972</v>
      </c>
      <c r="AU122" s="39">
        <f t="shared" si="5"/>
        <v>57800000</v>
      </c>
      <c r="AV122" s="24"/>
      <c r="AW122" s="30"/>
      <c r="AX122" s="21"/>
      <c r="BB122" s="54"/>
      <c r="BF122" s="30">
        <f t="shared" si="4"/>
        <v>46022</v>
      </c>
    </row>
    <row r="123" spans="1:58" s="22" customFormat="1" ht="13.8" hidden="1">
      <c r="A123" s="24" t="s">
        <v>209</v>
      </c>
      <c r="B123" s="42">
        <v>1104805513</v>
      </c>
      <c r="C123" s="43">
        <v>38699</v>
      </c>
      <c r="D123" s="24" t="s">
        <v>1074</v>
      </c>
      <c r="E123" s="37" t="s">
        <v>915</v>
      </c>
      <c r="F123" s="24" t="s">
        <v>916</v>
      </c>
      <c r="G123" s="44">
        <v>3113947989</v>
      </c>
      <c r="H123" s="44" t="s">
        <v>748</v>
      </c>
      <c r="I123" s="44" t="s">
        <v>749</v>
      </c>
      <c r="J123" s="44">
        <v>20</v>
      </c>
      <c r="K123" s="24" t="s">
        <v>552</v>
      </c>
      <c r="L123" s="25" t="s">
        <v>1636</v>
      </c>
      <c r="M123" s="24" t="s">
        <v>1272</v>
      </c>
      <c r="N123" s="24" t="s">
        <v>700</v>
      </c>
      <c r="O123" s="38">
        <v>126787</v>
      </c>
      <c r="P123" s="24" t="s">
        <v>0</v>
      </c>
      <c r="Q123" s="24" t="s">
        <v>27</v>
      </c>
      <c r="R123" s="24">
        <v>881</v>
      </c>
      <c r="S123" s="23">
        <v>45726</v>
      </c>
      <c r="T123" s="24">
        <v>1015</v>
      </c>
      <c r="U123" s="23">
        <v>45729</v>
      </c>
      <c r="V123" s="46">
        <v>45726</v>
      </c>
      <c r="W123" s="64">
        <v>5</v>
      </c>
      <c r="X123" s="39">
        <v>1650400</v>
      </c>
      <c r="Y123" s="56" t="s">
        <v>1211</v>
      </c>
      <c r="Z123" s="42">
        <v>8600095786</v>
      </c>
      <c r="AA123" s="23">
        <v>45727</v>
      </c>
      <c r="AB123" s="23">
        <v>46162</v>
      </c>
      <c r="AC123" s="23">
        <v>45729</v>
      </c>
      <c r="AD123" s="24" t="s">
        <v>55</v>
      </c>
      <c r="AE123" s="65">
        <v>2063000</v>
      </c>
      <c r="AF123" s="65">
        <v>16504000</v>
      </c>
      <c r="AG123" s="24" t="s">
        <v>108</v>
      </c>
      <c r="AH123" s="23">
        <v>45729</v>
      </c>
      <c r="AI123" s="23">
        <v>45973</v>
      </c>
      <c r="AJ123" s="24" t="s">
        <v>83</v>
      </c>
      <c r="AK123" s="24">
        <v>1019070983</v>
      </c>
      <c r="AL123" s="34" t="s">
        <v>2324</v>
      </c>
      <c r="AM123" s="23">
        <v>45742</v>
      </c>
      <c r="AN123" s="39">
        <v>3988466</v>
      </c>
      <c r="AO123" s="24">
        <v>1746</v>
      </c>
      <c r="AP123" s="24">
        <v>1620</v>
      </c>
      <c r="AQ123" s="24" t="s">
        <v>3805</v>
      </c>
      <c r="AR123" s="23">
        <v>46032</v>
      </c>
      <c r="AS123" s="24" t="s">
        <v>3217</v>
      </c>
      <c r="AT123" s="23">
        <v>45973</v>
      </c>
      <c r="AU123" s="39">
        <f t="shared" si="5"/>
        <v>20492466</v>
      </c>
      <c r="AV123" s="24"/>
      <c r="AW123" s="30"/>
      <c r="AX123" s="21"/>
      <c r="BB123" s="54"/>
      <c r="BF123" s="30">
        <f t="shared" si="4"/>
        <v>46032</v>
      </c>
    </row>
    <row r="124" spans="1:58" s="22" customFormat="1" ht="13.8" hidden="1">
      <c r="A124" s="24" t="s">
        <v>210</v>
      </c>
      <c r="B124" s="42">
        <v>80134896</v>
      </c>
      <c r="C124" s="43">
        <v>30159</v>
      </c>
      <c r="D124" s="24" t="s">
        <v>1074</v>
      </c>
      <c r="E124" s="37" t="s">
        <v>917</v>
      </c>
      <c r="F124" s="24" t="s">
        <v>918</v>
      </c>
      <c r="G124" s="44">
        <v>3173259817</v>
      </c>
      <c r="H124" s="44" t="s">
        <v>756</v>
      </c>
      <c r="I124" s="44" t="s">
        <v>760</v>
      </c>
      <c r="J124" s="44">
        <v>43</v>
      </c>
      <c r="K124" s="24" t="s">
        <v>553</v>
      </c>
      <c r="L124" s="25" t="s">
        <v>1637</v>
      </c>
      <c r="M124" s="24" t="s">
        <v>1273</v>
      </c>
      <c r="N124" s="24" t="s">
        <v>701</v>
      </c>
      <c r="O124" s="38">
        <v>127938</v>
      </c>
      <c r="P124" s="24" t="s">
        <v>0</v>
      </c>
      <c r="Q124" s="24" t="s">
        <v>34</v>
      </c>
      <c r="R124" s="24">
        <v>1036</v>
      </c>
      <c r="S124" s="23">
        <v>45726</v>
      </c>
      <c r="T124" s="24">
        <v>1006</v>
      </c>
      <c r="U124" s="23">
        <v>45728</v>
      </c>
      <c r="V124" s="46">
        <v>45724</v>
      </c>
      <c r="W124" s="64">
        <v>5</v>
      </c>
      <c r="X124" s="39">
        <v>3780000</v>
      </c>
      <c r="Y124" s="56" t="s">
        <v>1211</v>
      </c>
      <c r="Z124" s="42">
        <v>8600095786</v>
      </c>
      <c r="AA124" s="23">
        <v>45727</v>
      </c>
      <c r="AB124" s="23">
        <v>46096</v>
      </c>
      <c r="AC124" s="23">
        <v>45728</v>
      </c>
      <c r="AD124" s="24" t="s">
        <v>55</v>
      </c>
      <c r="AE124" s="65">
        <v>6300000</v>
      </c>
      <c r="AF124" s="65">
        <v>37800000</v>
      </c>
      <c r="AG124" s="24" t="s">
        <v>196</v>
      </c>
      <c r="AH124" s="23">
        <v>45728</v>
      </c>
      <c r="AI124" s="23">
        <v>45911</v>
      </c>
      <c r="AJ124" s="24" t="s">
        <v>742</v>
      </c>
      <c r="AK124" s="24">
        <v>1032396622</v>
      </c>
      <c r="AL124" s="34" t="s">
        <v>2325</v>
      </c>
      <c r="AM124" s="23">
        <v>45742</v>
      </c>
      <c r="AN124" s="39">
        <v>18900000</v>
      </c>
      <c r="AO124" s="24">
        <v>1549</v>
      </c>
      <c r="AP124" s="24">
        <v>1381</v>
      </c>
      <c r="AQ124" s="24" t="s">
        <v>3212</v>
      </c>
      <c r="AR124" s="23">
        <v>46002</v>
      </c>
      <c r="AS124" s="24" t="s">
        <v>3222</v>
      </c>
      <c r="AT124" s="23">
        <v>45910</v>
      </c>
      <c r="AU124" s="39">
        <f t="shared" si="5"/>
        <v>56700000</v>
      </c>
      <c r="AV124" s="24"/>
      <c r="AW124" s="30"/>
      <c r="AX124" s="21"/>
      <c r="BB124" s="54"/>
      <c r="BF124" s="30">
        <f t="shared" si="4"/>
        <v>46002</v>
      </c>
    </row>
    <row r="125" spans="1:58" s="22" customFormat="1" ht="13.8" hidden="1">
      <c r="A125" s="24" t="s">
        <v>1947</v>
      </c>
      <c r="B125" s="42">
        <v>1010173266</v>
      </c>
      <c r="C125" s="43">
        <v>30632</v>
      </c>
      <c r="D125" s="24" t="s">
        <v>1075</v>
      </c>
      <c r="E125" s="37" t="s">
        <v>919</v>
      </c>
      <c r="F125" s="24" t="s">
        <v>920</v>
      </c>
      <c r="G125" s="44">
        <v>3013415036</v>
      </c>
      <c r="H125" s="44" t="s">
        <v>748</v>
      </c>
      <c r="I125" s="44" t="s">
        <v>753</v>
      </c>
      <c r="J125" s="44">
        <v>42</v>
      </c>
      <c r="K125" s="24" t="s">
        <v>554</v>
      </c>
      <c r="L125" s="25" t="s">
        <v>1638</v>
      </c>
      <c r="M125" s="24" t="s">
        <v>1274</v>
      </c>
      <c r="N125" s="24" t="s">
        <v>702</v>
      </c>
      <c r="O125" s="38">
        <v>131521</v>
      </c>
      <c r="P125" s="24" t="s">
        <v>0</v>
      </c>
      <c r="Q125" s="24" t="s">
        <v>27</v>
      </c>
      <c r="R125" s="24">
        <v>1030</v>
      </c>
      <c r="S125" s="23">
        <v>45723</v>
      </c>
      <c r="T125" s="24">
        <v>992</v>
      </c>
      <c r="U125" s="23">
        <v>45723</v>
      </c>
      <c r="V125" s="46">
        <v>45723</v>
      </c>
      <c r="W125" s="64">
        <v>1</v>
      </c>
      <c r="X125" s="39">
        <v>7200000</v>
      </c>
      <c r="Y125" s="56" t="s">
        <v>1211</v>
      </c>
      <c r="Z125" s="42">
        <v>8600095786</v>
      </c>
      <c r="AA125" s="23">
        <v>45726</v>
      </c>
      <c r="AB125" s="23">
        <v>46091</v>
      </c>
      <c r="AC125" s="23">
        <v>45726</v>
      </c>
      <c r="AD125" s="24" t="s">
        <v>55</v>
      </c>
      <c r="AE125" s="65">
        <v>9000000</v>
      </c>
      <c r="AF125" s="65">
        <v>72000000</v>
      </c>
      <c r="AG125" s="24" t="s">
        <v>194</v>
      </c>
      <c r="AH125" s="23">
        <v>45729</v>
      </c>
      <c r="AI125" s="23">
        <v>45973</v>
      </c>
      <c r="AJ125" s="24" t="s">
        <v>23</v>
      </c>
      <c r="AK125" s="24">
        <v>41790280</v>
      </c>
      <c r="AL125" s="34">
        <v>20255120009613</v>
      </c>
      <c r="AM125" s="23">
        <v>45811</v>
      </c>
      <c r="AN125" s="39">
        <v>18900000</v>
      </c>
      <c r="AO125" s="24">
        <v>1734</v>
      </c>
      <c r="AP125" s="24">
        <v>1623</v>
      </c>
      <c r="AQ125" s="24" t="s">
        <v>3619</v>
      </c>
      <c r="AR125" s="23">
        <v>46037</v>
      </c>
      <c r="AS125" s="24" t="s">
        <v>3217</v>
      </c>
      <c r="AT125" s="23">
        <v>45972</v>
      </c>
      <c r="AU125" s="39">
        <f t="shared" si="5"/>
        <v>90900000</v>
      </c>
      <c r="AV125" s="24" t="s">
        <v>141</v>
      </c>
      <c r="AW125" s="30">
        <v>45804</v>
      </c>
      <c r="AX125" s="21">
        <v>1010173266</v>
      </c>
      <c r="AY125" s="22">
        <v>1219</v>
      </c>
      <c r="AZ125" s="21" t="s">
        <v>3231</v>
      </c>
      <c r="BA125" s="27">
        <v>45804</v>
      </c>
      <c r="BB125" s="54"/>
      <c r="BF125" s="30">
        <f t="shared" si="4"/>
        <v>46037</v>
      </c>
    </row>
    <row r="126" spans="1:58" s="22" customFormat="1" ht="13.8" hidden="1">
      <c r="A126" s="24" t="s">
        <v>197</v>
      </c>
      <c r="B126" s="42">
        <v>52691346</v>
      </c>
      <c r="C126" s="43">
        <v>28991</v>
      </c>
      <c r="D126" s="24" t="s">
        <v>1075</v>
      </c>
      <c r="E126" s="37" t="s">
        <v>921</v>
      </c>
      <c r="F126" s="24" t="s">
        <v>922</v>
      </c>
      <c r="G126" s="44">
        <v>3004949178</v>
      </c>
      <c r="H126" s="44" t="s">
        <v>850</v>
      </c>
      <c r="I126" s="44" t="s">
        <v>753</v>
      </c>
      <c r="J126" s="44">
        <v>46</v>
      </c>
      <c r="K126" s="24" t="s">
        <v>555</v>
      </c>
      <c r="L126" s="25" t="s">
        <v>1639</v>
      </c>
      <c r="M126" s="24" t="s">
        <v>1275</v>
      </c>
      <c r="N126" s="24" t="s">
        <v>703</v>
      </c>
      <c r="O126" s="38">
        <v>126839</v>
      </c>
      <c r="P126" s="24" t="s">
        <v>0</v>
      </c>
      <c r="Q126" s="24" t="s">
        <v>27</v>
      </c>
      <c r="R126" s="24">
        <v>890</v>
      </c>
      <c r="S126" s="23">
        <v>45726</v>
      </c>
      <c r="T126" s="24">
        <v>993</v>
      </c>
      <c r="U126" s="23">
        <v>45726</v>
      </c>
      <c r="V126" s="46">
        <v>45724</v>
      </c>
      <c r="W126" s="64">
        <v>5</v>
      </c>
      <c r="X126" s="39">
        <v>2380800</v>
      </c>
      <c r="Y126" s="56" t="s">
        <v>1211</v>
      </c>
      <c r="Z126" s="42">
        <v>8600095786</v>
      </c>
      <c r="AA126" s="23">
        <v>45726</v>
      </c>
      <c r="AB126" s="23">
        <v>46208</v>
      </c>
      <c r="AC126" s="23">
        <v>45727</v>
      </c>
      <c r="AD126" s="24" t="s">
        <v>55</v>
      </c>
      <c r="AE126" s="65">
        <v>2976000</v>
      </c>
      <c r="AF126" s="65">
        <v>23808000</v>
      </c>
      <c r="AG126" s="24" t="s">
        <v>278</v>
      </c>
      <c r="AH126" s="23">
        <v>45727</v>
      </c>
      <c r="AI126" s="23">
        <v>45971</v>
      </c>
      <c r="AJ126" s="24" t="s">
        <v>83</v>
      </c>
      <c r="AK126" s="24">
        <v>1019070983</v>
      </c>
      <c r="AL126" s="34" t="s">
        <v>2326</v>
      </c>
      <c r="AM126" s="23">
        <v>45730</v>
      </c>
      <c r="AN126" s="39">
        <v>5952000</v>
      </c>
      <c r="AO126" s="24">
        <v>1640</v>
      </c>
      <c r="AP126" s="24">
        <v>1607</v>
      </c>
      <c r="AQ126" s="24" t="s">
        <v>3697</v>
      </c>
      <c r="AR126" s="23">
        <v>46032</v>
      </c>
      <c r="AS126" s="24" t="s">
        <v>3222</v>
      </c>
      <c r="AT126" s="23">
        <v>45971</v>
      </c>
      <c r="AU126" s="39">
        <f t="shared" si="5"/>
        <v>29760000</v>
      </c>
      <c r="AV126" s="24"/>
      <c r="AW126" s="30"/>
      <c r="AX126" s="21"/>
      <c r="BB126" s="54"/>
      <c r="BF126" s="30">
        <f t="shared" si="4"/>
        <v>46032</v>
      </c>
    </row>
    <row r="127" spans="1:58" s="22" customFormat="1" ht="13.8" hidden="1">
      <c r="A127" s="24" t="s">
        <v>211</v>
      </c>
      <c r="B127" s="42">
        <v>1020809533</v>
      </c>
      <c r="C127" s="43">
        <v>34977</v>
      </c>
      <c r="D127" s="24" t="s">
        <v>1075</v>
      </c>
      <c r="E127" s="37" t="s">
        <v>923</v>
      </c>
      <c r="F127" s="24" t="s">
        <v>924</v>
      </c>
      <c r="G127" s="44">
        <v>3022475759</v>
      </c>
      <c r="H127" s="44" t="s">
        <v>748</v>
      </c>
      <c r="I127" s="44" t="s">
        <v>760</v>
      </c>
      <c r="J127" s="44">
        <v>30</v>
      </c>
      <c r="K127" s="24" t="s">
        <v>556</v>
      </c>
      <c r="L127" s="25" t="s">
        <v>1640</v>
      </c>
      <c r="M127" s="24" t="s">
        <v>1276</v>
      </c>
      <c r="N127" s="24" t="s">
        <v>704</v>
      </c>
      <c r="O127" s="38">
        <v>127943</v>
      </c>
      <c r="P127" s="24" t="s">
        <v>0</v>
      </c>
      <c r="Q127" s="24" t="s">
        <v>27</v>
      </c>
      <c r="R127" s="24">
        <v>932</v>
      </c>
      <c r="S127" s="23">
        <v>45727</v>
      </c>
      <c r="T127" s="24">
        <v>1007</v>
      </c>
      <c r="U127" s="23">
        <v>45728</v>
      </c>
      <c r="V127" s="46">
        <v>45728</v>
      </c>
      <c r="W127" s="64">
        <v>1</v>
      </c>
      <c r="X127" s="39">
        <v>2320000</v>
      </c>
      <c r="Y127" s="56" t="s">
        <v>1211</v>
      </c>
      <c r="Z127" s="42">
        <v>8600095786</v>
      </c>
      <c r="AA127" s="23">
        <v>45727</v>
      </c>
      <c r="AB127" s="23">
        <v>46182</v>
      </c>
      <c r="AC127" s="23">
        <v>45728</v>
      </c>
      <c r="AD127" s="24" t="s">
        <v>55</v>
      </c>
      <c r="AE127" s="65">
        <v>2900000</v>
      </c>
      <c r="AF127" s="65">
        <v>23200000</v>
      </c>
      <c r="AG127" s="24" t="s">
        <v>198</v>
      </c>
      <c r="AH127" s="23">
        <v>45728</v>
      </c>
      <c r="AI127" s="23">
        <v>45972</v>
      </c>
      <c r="AJ127" s="24" t="s">
        <v>466</v>
      </c>
      <c r="AK127" s="24">
        <v>79713488</v>
      </c>
      <c r="AL127" s="34" t="s">
        <v>2327</v>
      </c>
      <c r="AM127" s="23">
        <v>45743</v>
      </c>
      <c r="AN127" s="39">
        <v>5703333</v>
      </c>
      <c r="AO127" s="24">
        <v>1560</v>
      </c>
      <c r="AP127" s="24">
        <v>1606</v>
      </c>
      <c r="AQ127" s="24" t="s">
        <v>3698</v>
      </c>
      <c r="AR127" s="23">
        <v>46032</v>
      </c>
      <c r="AS127" s="24" t="s">
        <v>3220</v>
      </c>
      <c r="AT127" s="23">
        <v>45971</v>
      </c>
      <c r="AU127" s="39">
        <f t="shared" si="5"/>
        <v>28903333</v>
      </c>
      <c r="AV127" s="24"/>
      <c r="AW127" s="30"/>
      <c r="AX127" s="21"/>
      <c r="BB127" s="54"/>
      <c r="BF127" s="30">
        <f t="shared" si="4"/>
        <v>46032</v>
      </c>
    </row>
    <row r="128" spans="1:58" ht="13.2" customHeight="1">
      <c r="A128" s="24" t="s">
        <v>177</v>
      </c>
      <c r="B128" s="42">
        <v>860072115</v>
      </c>
      <c r="C128" s="43" t="s">
        <v>2794</v>
      </c>
      <c r="D128" s="43" t="s">
        <v>2794</v>
      </c>
      <c r="E128" s="37" t="s">
        <v>2862</v>
      </c>
      <c r="G128" s="44">
        <v>3212133356</v>
      </c>
      <c r="H128" s="43" t="s">
        <v>2794</v>
      </c>
      <c r="I128" s="43" t="s">
        <v>2794</v>
      </c>
      <c r="J128" s="43" t="s">
        <v>2794</v>
      </c>
      <c r="K128" s="24" t="s">
        <v>515</v>
      </c>
      <c r="L128" s="25" t="s">
        <v>1652</v>
      </c>
      <c r="N128" s="24" t="s">
        <v>2145</v>
      </c>
      <c r="O128" s="70" t="s">
        <v>2794</v>
      </c>
      <c r="P128" s="24" t="s">
        <v>5</v>
      </c>
      <c r="Q128" s="24" t="s">
        <v>45</v>
      </c>
      <c r="R128" s="24">
        <v>1</v>
      </c>
      <c r="S128" s="23">
        <v>45687</v>
      </c>
      <c r="T128" s="24">
        <v>890</v>
      </c>
      <c r="U128" s="23">
        <v>45688</v>
      </c>
      <c r="V128" s="46" t="s">
        <v>2843</v>
      </c>
      <c r="W128" s="64" t="s">
        <v>2794</v>
      </c>
      <c r="X128" s="39">
        <v>109425216.60000001</v>
      </c>
      <c r="Y128" s="56" t="s">
        <v>1211</v>
      </c>
      <c r="Z128" s="42">
        <v>8600095786</v>
      </c>
      <c r="AA128" s="23">
        <v>45688</v>
      </c>
      <c r="AB128" s="23">
        <v>46288</v>
      </c>
      <c r="AC128" s="23">
        <v>45688</v>
      </c>
      <c r="AD128" s="24" t="s">
        <v>55</v>
      </c>
      <c r="AE128" s="24" t="s">
        <v>2794</v>
      </c>
      <c r="AF128" s="65">
        <v>1094252166</v>
      </c>
      <c r="AG128" s="24" t="s">
        <v>14</v>
      </c>
      <c r="AH128" s="23">
        <v>45689</v>
      </c>
      <c r="AI128" s="23">
        <v>45919</v>
      </c>
      <c r="AJ128" s="24" t="s">
        <v>2582</v>
      </c>
      <c r="AK128" s="24"/>
      <c r="AL128" s="24" t="s">
        <v>2755</v>
      </c>
      <c r="AM128" s="23">
        <v>45708</v>
      </c>
      <c r="AN128" s="39">
        <v>47762362.549999997</v>
      </c>
      <c r="AO128" s="24">
        <v>1591</v>
      </c>
      <c r="AP128" s="24">
        <v>1432</v>
      </c>
      <c r="AQ128" s="24" t="s">
        <v>4075</v>
      </c>
      <c r="AR128" s="23">
        <v>45930</v>
      </c>
      <c r="AS128" s="24" t="s">
        <v>4076</v>
      </c>
      <c r="AT128" s="23">
        <v>45918</v>
      </c>
      <c r="AU128" s="39">
        <f t="shared" si="5"/>
        <v>1142014528.55</v>
      </c>
      <c r="AW128" s="30"/>
    </row>
    <row r="129" spans="1:59" s="22" customFormat="1" ht="13.8" hidden="1">
      <c r="A129" s="24" t="s">
        <v>214</v>
      </c>
      <c r="B129" s="42">
        <v>52356569</v>
      </c>
      <c r="C129" s="43">
        <v>28325</v>
      </c>
      <c r="D129" s="24" t="s">
        <v>1075</v>
      </c>
      <c r="E129" s="37" t="s">
        <v>925</v>
      </c>
      <c r="F129" s="24" t="s">
        <v>926</v>
      </c>
      <c r="G129" s="44">
        <v>3112264317</v>
      </c>
      <c r="H129" s="44" t="s">
        <v>780</v>
      </c>
      <c r="I129" s="44" t="s">
        <v>771</v>
      </c>
      <c r="J129" s="44">
        <v>48</v>
      </c>
      <c r="K129" s="24" t="s">
        <v>557</v>
      </c>
      <c r="L129" s="25" t="s">
        <v>1641</v>
      </c>
      <c r="M129" s="24" t="s">
        <v>1277</v>
      </c>
      <c r="N129" s="24" t="s">
        <v>705</v>
      </c>
      <c r="O129" s="38">
        <v>127556</v>
      </c>
      <c r="P129" s="24" t="s">
        <v>0</v>
      </c>
      <c r="Q129" s="24" t="s">
        <v>27</v>
      </c>
      <c r="R129" s="24">
        <v>944</v>
      </c>
      <c r="S129" s="23">
        <v>45727</v>
      </c>
      <c r="T129" s="24">
        <v>1005</v>
      </c>
      <c r="U129" s="23">
        <v>45728</v>
      </c>
      <c r="V129" s="46">
        <v>45729</v>
      </c>
      <c r="W129" s="64">
        <v>1</v>
      </c>
      <c r="X129" s="39">
        <v>4508000</v>
      </c>
      <c r="Y129" s="56" t="s">
        <v>1211</v>
      </c>
      <c r="Z129" s="42">
        <v>8600095786</v>
      </c>
      <c r="AA129" s="23">
        <v>45729</v>
      </c>
      <c r="AB129" s="23">
        <v>46155</v>
      </c>
      <c r="AC129" s="23">
        <v>45729</v>
      </c>
      <c r="AD129" s="24" t="s">
        <v>55</v>
      </c>
      <c r="AE129" s="65">
        <v>5635000</v>
      </c>
      <c r="AF129" s="65">
        <v>45080000</v>
      </c>
      <c r="AG129" s="24" t="s">
        <v>215</v>
      </c>
      <c r="AH129" s="23">
        <v>45729</v>
      </c>
      <c r="AI129" s="23">
        <v>45973</v>
      </c>
      <c r="AJ129" s="24" t="s">
        <v>735</v>
      </c>
      <c r="AK129" s="24">
        <v>1032402556</v>
      </c>
      <c r="AL129" s="24" t="s">
        <v>2328</v>
      </c>
      <c r="AM129" s="23">
        <v>45742</v>
      </c>
      <c r="AN129" s="39">
        <v>9016000</v>
      </c>
      <c r="AO129" s="24">
        <v>1699</v>
      </c>
      <c r="AP129" s="24">
        <v>1624</v>
      </c>
      <c r="AQ129" s="24" t="s">
        <v>3699</v>
      </c>
      <c r="AR129" s="23">
        <v>46022</v>
      </c>
      <c r="AS129" s="24" t="s">
        <v>3217</v>
      </c>
      <c r="AT129" s="23">
        <v>45972</v>
      </c>
      <c r="AU129" s="39">
        <f t="shared" si="5"/>
        <v>57852667</v>
      </c>
      <c r="AV129" s="24" t="s">
        <v>4078</v>
      </c>
      <c r="AW129" s="30">
        <v>45904</v>
      </c>
      <c r="AX129" s="21">
        <v>1076663551</v>
      </c>
      <c r="AY129" s="22">
        <v>1377</v>
      </c>
      <c r="AZ129" s="22" t="s">
        <v>3217</v>
      </c>
      <c r="BA129" s="27">
        <v>45986</v>
      </c>
      <c r="BB129" s="54">
        <v>3756667</v>
      </c>
      <c r="BC129" s="22">
        <v>1843</v>
      </c>
      <c r="BD129" s="22">
        <v>1805</v>
      </c>
      <c r="BE129" s="22" t="s">
        <v>4227</v>
      </c>
      <c r="BF129" s="30">
        <f t="shared" ref="BF129:BF152" si="6">+AR129</f>
        <v>46022</v>
      </c>
      <c r="BG129" s="22" t="s">
        <v>4080</v>
      </c>
    </row>
    <row r="130" spans="1:59" s="22" customFormat="1" ht="13.8" hidden="1">
      <c r="A130" s="24" t="s">
        <v>216</v>
      </c>
      <c r="B130" s="42">
        <v>80212092</v>
      </c>
      <c r="C130" s="43">
        <v>30644</v>
      </c>
      <c r="D130" s="24" t="s">
        <v>1074</v>
      </c>
      <c r="E130" s="37" t="s">
        <v>927</v>
      </c>
      <c r="F130" s="24" t="s">
        <v>928</v>
      </c>
      <c r="G130" s="44">
        <v>3007375749</v>
      </c>
      <c r="H130" s="44" t="s">
        <v>748</v>
      </c>
      <c r="I130" s="44" t="s">
        <v>760</v>
      </c>
      <c r="J130" s="44">
        <v>42</v>
      </c>
      <c r="K130" s="24" t="s">
        <v>558</v>
      </c>
      <c r="L130" s="25" t="s">
        <v>1642</v>
      </c>
      <c r="M130" s="24" t="s">
        <v>1278</v>
      </c>
      <c r="N130" s="24" t="s">
        <v>706</v>
      </c>
      <c r="O130" s="38">
        <v>129997</v>
      </c>
      <c r="P130" s="24" t="s">
        <v>0</v>
      </c>
      <c r="Q130" s="24" t="s">
        <v>27</v>
      </c>
      <c r="R130" s="24">
        <v>1025</v>
      </c>
      <c r="S130" s="23">
        <v>45728</v>
      </c>
      <c r="T130" s="24">
        <v>999</v>
      </c>
      <c r="U130" s="23">
        <v>45727</v>
      </c>
      <c r="V130" s="46">
        <v>45728</v>
      </c>
      <c r="W130" s="64">
        <v>1</v>
      </c>
      <c r="X130" s="39">
        <v>3920000</v>
      </c>
      <c r="Y130" s="56" t="s">
        <v>1211</v>
      </c>
      <c r="Z130" s="42">
        <v>8600095786</v>
      </c>
      <c r="AA130" s="23">
        <v>45728</v>
      </c>
      <c r="AB130" s="23">
        <v>46154</v>
      </c>
      <c r="AC130" s="23">
        <v>45728</v>
      </c>
      <c r="AD130" s="24" t="s">
        <v>55</v>
      </c>
      <c r="AE130" s="65">
        <v>4900000</v>
      </c>
      <c r="AF130" s="65">
        <v>39200000</v>
      </c>
      <c r="AG130" s="24" t="s">
        <v>217</v>
      </c>
      <c r="AH130" s="23">
        <v>45728</v>
      </c>
      <c r="AI130" s="23">
        <v>45972</v>
      </c>
      <c r="AJ130" s="24" t="s">
        <v>744</v>
      </c>
      <c r="AK130" s="24">
        <v>79889352</v>
      </c>
      <c r="AL130" s="24" t="s">
        <v>2329</v>
      </c>
      <c r="AM130" s="23">
        <v>45741</v>
      </c>
      <c r="AN130" s="39">
        <v>8167000</v>
      </c>
      <c r="AO130" s="24">
        <v>1538</v>
      </c>
      <c r="AP130" s="24">
        <v>1612</v>
      </c>
      <c r="AQ130" s="24" t="s">
        <v>3234</v>
      </c>
      <c r="AR130" s="23">
        <v>46022</v>
      </c>
      <c r="AS130" s="24" t="s">
        <v>3217</v>
      </c>
      <c r="AT130" s="23">
        <v>45971</v>
      </c>
      <c r="AU130" s="39">
        <f t="shared" si="5"/>
        <v>47367000</v>
      </c>
      <c r="AV130" s="24"/>
      <c r="AW130" s="30"/>
      <c r="AX130" s="21"/>
      <c r="BB130" s="54"/>
      <c r="BF130" s="30">
        <f t="shared" si="6"/>
        <v>46022</v>
      </c>
    </row>
    <row r="131" spans="1:59" s="22" customFormat="1" ht="13.8" hidden="1">
      <c r="A131" s="24" t="s">
        <v>380</v>
      </c>
      <c r="B131" s="42">
        <v>1143370139</v>
      </c>
      <c r="C131" s="43">
        <v>34283</v>
      </c>
      <c r="D131" s="24" t="s">
        <v>1075</v>
      </c>
      <c r="E131" s="37" t="s">
        <v>929</v>
      </c>
      <c r="F131" s="24" t="s">
        <v>930</v>
      </c>
      <c r="G131" s="44">
        <v>3027426249</v>
      </c>
      <c r="H131" s="44" t="s">
        <v>759</v>
      </c>
      <c r="I131" s="44" t="s">
        <v>753</v>
      </c>
      <c r="J131" s="44">
        <v>32</v>
      </c>
      <c r="K131" s="24" t="s">
        <v>559</v>
      </c>
      <c r="L131" s="25" t="s">
        <v>1643</v>
      </c>
      <c r="M131" s="24" t="s">
        <v>1279</v>
      </c>
      <c r="N131" s="24" t="s">
        <v>707</v>
      </c>
      <c r="O131" s="38">
        <v>127267</v>
      </c>
      <c r="P131" s="24" t="s">
        <v>0</v>
      </c>
      <c r="Q131" s="24" t="s">
        <v>27</v>
      </c>
      <c r="R131" s="24">
        <v>989</v>
      </c>
      <c r="S131" s="23">
        <v>45728</v>
      </c>
      <c r="T131" s="24">
        <v>998</v>
      </c>
      <c r="U131" s="23">
        <v>45727</v>
      </c>
      <c r="V131" s="46">
        <v>45728</v>
      </c>
      <c r="W131" s="64">
        <v>1</v>
      </c>
      <c r="X131" s="39">
        <v>3600000</v>
      </c>
      <c r="Y131" s="56" t="s">
        <v>1211</v>
      </c>
      <c r="Z131" s="42">
        <v>8600095786</v>
      </c>
      <c r="AA131" s="23">
        <v>45729</v>
      </c>
      <c r="AB131" s="23">
        <v>46162</v>
      </c>
      <c r="AC131" s="23">
        <v>45728</v>
      </c>
      <c r="AD131" s="24" t="s">
        <v>55</v>
      </c>
      <c r="AE131" s="65">
        <v>4500000</v>
      </c>
      <c r="AF131" s="65">
        <v>36000000</v>
      </c>
      <c r="AG131" s="24" t="s">
        <v>218</v>
      </c>
      <c r="AH131" s="23">
        <v>45728</v>
      </c>
      <c r="AI131" s="23">
        <v>45972</v>
      </c>
      <c r="AJ131" s="24" t="s">
        <v>745</v>
      </c>
      <c r="AK131" s="24">
        <v>0</v>
      </c>
      <c r="AL131" s="24" t="s">
        <v>2330</v>
      </c>
      <c r="AM131" s="23">
        <v>45741</v>
      </c>
      <c r="AN131" s="39">
        <v>8850000</v>
      </c>
      <c r="AO131" s="24">
        <v>1736</v>
      </c>
      <c r="AP131" s="24">
        <v>1614</v>
      </c>
      <c r="AQ131" s="24" t="s">
        <v>3698</v>
      </c>
      <c r="AR131" s="23">
        <v>46031</v>
      </c>
      <c r="AS131" s="24" t="s">
        <v>3217</v>
      </c>
      <c r="AT131" s="23">
        <v>45972</v>
      </c>
      <c r="AU131" s="39">
        <f t="shared" si="5"/>
        <v>44850000</v>
      </c>
      <c r="AV131" s="24"/>
      <c r="AW131" s="30"/>
      <c r="AX131" s="21"/>
      <c r="BB131" s="54"/>
      <c r="BF131" s="30">
        <f t="shared" si="6"/>
        <v>46031</v>
      </c>
    </row>
    <row r="132" spans="1:59" s="22" customFormat="1" ht="13.8" hidden="1">
      <c r="A132" s="24" t="s">
        <v>2889</v>
      </c>
      <c r="B132" s="42">
        <v>1007344351</v>
      </c>
      <c r="C132" s="43">
        <v>35809</v>
      </c>
      <c r="D132" s="24" t="s">
        <v>1074</v>
      </c>
      <c r="E132" s="37" t="s">
        <v>931</v>
      </c>
      <c r="F132" s="24" t="s">
        <v>932</v>
      </c>
      <c r="G132" s="44">
        <v>3167910019</v>
      </c>
      <c r="H132" s="44" t="s">
        <v>748</v>
      </c>
      <c r="I132" s="44" t="s">
        <v>749</v>
      </c>
      <c r="J132" s="44">
        <v>27</v>
      </c>
      <c r="K132" s="24" t="s">
        <v>560</v>
      </c>
      <c r="L132" s="25" t="s">
        <v>1644</v>
      </c>
      <c r="M132" s="24" t="s">
        <v>1280</v>
      </c>
      <c r="N132" s="24" t="s">
        <v>708</v>
      </c>
      <c r="O132" s="38">
        <v>126837</v>
      </c>
      <c r="P132" s="24" t="s">
        <v>0</v>
      </c>
      <c r="Q132" s="24" t="s">
        <v>27</v>
      </c>
      <c r="R132" s="24">
        <v>888</v>
      </c>
      <c r="S132" s="23">
        <v>45727</v>
      </c>
      <c r="T132" s="24">
        <v>1004</v>
      </c>
      <c r="U132" s="23">
        <v>45728</v>
      </c>
      <c r="V132" s="46">
        <v>45728</v>
      </c>
      <c r="W132" s="64">
        <v>5</v>
      </c>
      <c r="X132" s="39">
        <v>2380800</v>
      </c>
      <c r="Y132" s="56" t="s">
        <v>1211</v>
      </c>
      <c r="Z132" s="42">
        <v>8600095786</v>
      </c>
      <c r="AA132" s="23">
        <v>45728</v>
      </c>
      <c r="AB132" s="23">
        <v>46154</v>
      </c>
      <c r="AC132" s="23">
        <v>45729</v>
      </c>
      <c r="AD132" s="24" t="s">
        <v>55</v>
      </c>
      <c r="AE132" s="65">
        <v>2976000</v>
      </c>
      <c r="AF132" s="65">
        <v>23808000</v>
      </c>
      <c r="AG132" s="24" t="s">
        <v>279</v>
      </c>
      <c r="AH132" s="23">
        <v>45729</v>
      </c>
      <c r="AI132" s="23">
        <v>45973</v>
      </c>
      <c r="AJ132" s="24" t="s">
        <v>83</v>
      </c>
      <c r="AK132" s="24">
        <v>1019070983</v>
      </c>
      <c r="AL132" s="24" t="s">
        <v>2324</v>
      </c>
      <c r="AM132" s="23">
        <v>45742</v>
      </c>
      <c r="AN132" s="39">
        <v>5852800</v>
      </c>
      <c r="AO132" s="24">
        <v>1732</v>
      </c>
      <c r="AP132" s="24">
        <v>1618</v>
      </c>
      <c r="AQ132" s="24" t="s">
        <v>3698</v>
      </c>
      <c r="AR132" s="23">
        <v>46032</v>
      </c>
      <c r="AS132" s="24" t="s">
        <v>3700</v>
      </c>
      <c r="AT132" s="23">
        <v>45973</v>
      </c>
      <c r="AU132" s="39">
        <f t="shared" si="5"/>
        <v>29660800</v>
      </c>
      <c r="AV132" s="24" t="s">
        <v>2889</v>
      </c>
      <c r="AW132" s="30">
        <v>45875</v>
      </c>
      <c r="AX132" s="21">
        <v>82382607</v>
      </c>
      <c r="AY132" s="22">
        <v>1340</v>
      </c>
      <c r="AZ132" s="22" t="s">
        <v>3217</v>
      </c>
      <c r="BA132" s="27">
        <v>45908</v>
      </c>
      <c r="BB132" s="54"/>
      <c r="BF132" s="30">
        <f t="shared" si="6"/>
        <v>46032</v>
      </c>
    </row>
    <row r="133" spans="1:59" s="22" customFormat="1" ht="13.8" hidden="1">
      <c r="A133" s="24" t="s">
        <v>2586</v>
      </c>
      <c r="B133" s="42">
        <v>1019140373</v>
      </c>
      <c r="C133" s="43">
        <v>35929</v>
      </c>
      <c r="D133" s="24" t="s">
        <v>1074</v>
      </c>
      <c r="E133" s="37" t="s">
        <v>933</v>
      </c>
      <c r="F133" s="24" t="s">
        <v>934</v>
      </c>
      <c r="G133" s="44">
        <v>3183560756</v>
      </c>
      <c r="H133" s="44" t="s">
        <v>748</v>
      </c>
      <c r="I133" s="44" t="s">
        <v>753</v>
      </c>
      <c r="J133" s="44">
        <v>27</v>
      </c>
      <c r="K133" s="24" t="s">
        <v>561</v>
      </c>
      <c r="L133" s="25" t="s">
        <v>1645</v>
      </c>
      <c r="M133" s="24" t="s">
        <v>1281</v>
      </c>
      <c r="N133" s="24" t="s">
        <v>709</v>
      </c>
      <c r="O133" s="38">
        <v>130653</v>
      </c>
      <c r="P133" s="24" t="s">
        <v>0</v>
      </c>
      <c r="Q133" s="24" t="s">
        <v>27</v>
      </c>
      <c r="R133" s="24">
        <v>1022</v>
      </c>
      <c r="S133" s="23">
        <v>45727</v>
      </c>
      <c r="T133" s="24">
        <v>1003</v>
      </c>
      <c r="U133" s="23">
        <v>45728</v>
      </c>
      <c r="V133" s="46">
        <v>45728</v>
      </c>
      <c r="W133" s="64">
        <v>1</v>
      </c>
      <c r="X133" s="39">
        <v>4000000</v>
      </c>
      <c r="Y133" s="56" t="s">
        <v>1211</v>
      </c>
      <c r="Z133" s="42">
        <v>8600095786</v>
      </c>
      <c r="AA133" s="23">
        <v>45728</v>
      </c>
      <c r="AB133" s="23">
        <v>46155</v>
      </c>
      <c r="AC133" s="23">
        <v>45728</v>
      </c>
      <c r="AD133" s="24" t="s">
        <v>55</v>
      </c>
      <c r="AE133" s="65">
        <v>5000000</v>
      </c>
      <c r="AF133" s="65">
        <v>40000000</v>
      </c>
      <c r="AG133" s="24" t="s">
        <v>219</v>
      </c>
      <c r="AH133" s="23">
        <v>45728</v>
      </c>
      <c r="AI133" s="23">
        <v>45972</v>
      </c>
      <c r="AJ133" s="24" t="s">
        <v>128</v>
      </c>
      <c r="AK133" s="24">
        <v>1010173266</v>
      </c>
      <c r="AL133" s="24">
        <v>20255120008273</v>
      </c>
      <c r="AM133" s="23">
        <v>45783</v>
      </c>
      <c r="AN133" s="39">
        <v>10666667</v>
      </c>
      <c r="AO133" s="24">
        <v>1022</v>
      </c>
      <c r="AP133" s="24">
        <v>1241</v>
      </c>
      <c r="AQ133" s="24" t="s">
        <v>3695</v>
      </c>
      <c r="AR133" s="23">
        <v>45672</v>
      </c>
      <c r="AS133" s="24" t="s">
        <v>3222</v>
      </c>
      <c r="AT133" s="23">
        <v>45972</v>
      </c>
      <c r="AU133" s="39">
        <f t="shared" si="5"/>
        <v>50666667</v>
      </c>
      <c r="AV133" s="24" t="s">
        <v>2586</v>
      </c>
      <c r="AW133" s="30">
        <v>45817</v>
      </c>
      <c r="AX133" s="21">
        <v>1000572369</v>
      </c>
      <c r="AY133" s="22">
        <v>1241</v>
      </c>
      <c r="AZ133" s="21" t="s">
        <v>3220</v>
      </c>
      <c r="BA133" s="27">
        <v>45817</v>
      </c>
      <c r="BB133" s="54"/>
      <c r="BF133" s="30">
        <f t="shared" si="6"/>
        <v>45672</v>
      </c>
    </row>
    <row r="134" spans="1:59" s="22" customFormat="1" ht="13.8" hidden="1">
      <c r="A134" s="24" t="s">
        <v>220</v>
      </c>
      <c r="B134" s="42">
        <v>1003913722</v>
      </c>
      <c r="C134" s="43">
        <v>36741</v>
      </c>
      <c r="D134" s="24" t="s">
        <v>1074</v>
      </c>
      <c r="E134" s="37" t="s">
        <v>935</v>
      </c>
      <c r="F134" s="24" t="s">
        <v>936</v>
      </c>
      <c r="G134" s="44">
        <v>319340581</v>
      </c>
      <c r="H134" s="44" t="s">
        <v>748</v>
      </c>
      <c r="I134" s="44" t="s">
        <v>753</v>
      </c>
      <c r="J134" s="44">
        <v>25</v>
      </c>
      <c r="K134" s="24" t="s">
        <v>562</v>
      </c>
      <c r="L134" s="25" t="s">
        <v>1646</v>
      </c>
      <c r="M134" s="24" t="s">
        <v>1282</v>
      </c>
      <c r="N134" s="24" t="s">
        <v>710</v>
      </c>
      <c r="O134" s="38">
        <v>130202</v>
      </c>
      <c r="P134" s="24" t="s">
        <v>0</v>
      </c>
      <c r="Q134" s="24" t="s">
        <v>34</v>
      </c>
      <c r="R134" s="24">
        <v>1002</v>
      </c>
      <c r="S134" s="23">
        <v>45727</v>
      </c>
      <c r="T134" s="24">
        <v>1002</v>
      </c>
      <c r="U134" s="23">
        <v>45728</v>
      </c>
      <c r="V134" s="46">
        <v>45728</v>
      </c>
      <c r="W134" s="64">
        <v>1</v>
      </c>
      <c r="X134" s="39">
        <v>3300000</v>
      </c>
      <c r="Y134" s="56" t="s">
        <v>1211</v>
      </c>
      <c r="Z134" s="42">
        <v>8600095786</v>
      </c>
      <c r="AA134" s="23">
        <v>45727</v>
      </c>
      <c r="AB134" s="23">
        <v>46153</v>
      </c>
      <c r="AC134" s="23">
        <v>45728</v>
      </c>
      <c r="AD134" s="24" t="s">
        <v>55</v>
      </c>
      <c r="AE134" s="65">
        <v>5500000</v>
      </c>
      <c r="AF134" s="65">
        <v>33000000</v>
      </c>
      <c r="AG134" s="24" t="s">
        <v>221</v>
      </c>
      <c r="AH134" s="23">
        <v>45728</v>
      </c>
      <c r="AI134" s="23">
        <v>45911</v>
      </c>
      <c r="AJ134" s="24" t="s">
        <v>356</v>
      </c>
      <c r="AK134" s="24">
        <v>7181544</v>
      </c>
      <c r="AL134" s="24" t="s">
        <v>2316</v>
      </c>
      <c r="AM134" s="23">
        <v>45741</v>
      </c>
      <c r="AN134" s="39"/>
      <c r="AO134" s="24"/>
      <c r="AP134" s="24"/>
      <c r="AQ134" s="24"/>
      <c r="AR134" s="23">
        <f>+AI134</f>
        <v>45911</v>
      </c>
      <c r="AS134" s="24"/>
      <c r="AT134" s="24"/>
      <c r="AU134" s="39">
        <f t="shared" si="5"/>
        <v>33000000</v>
      </c>
      <c r="AV134" s="24"/>
      <c r="AW134" s="30"/>
      <c r="AX134" s="21"/>
      <c r="BB134" s="54"/>
      <c r="BF134" s="30">
        <f t="shared" si="6"/>
        <v>45911</v>
      </c>
    </row>
    <row r="135" spans="1:59" s="22" customFormat="1" ht="13.8" hidden="1">
      <c r="A135" s="24" t="s">
        <v>222</v>
      </c>
      <c r="B135" s="42">
        <v>1001199498</v>
      </c>
      <c r="C135" s="43">
        <v>36584</v>
      </c>
      <c r="D135" s="24" t="s">
        <v>1075</v>
      </c>
      <c r="E135" s="37" t="s">
        <v>937</v>
      </c>
      <c r="F135" s="24" t="s">
        <v>938</v>
      </c>
      <c r="G135" s="44">
        <v>3175138355</v>
      </c>
      <c r="H135" s="44" t="s">
        <v>752</v>
      </c>
      <c r="I135" s="44" t="s">
        <v>749</v>
      </c>
      <c r="J135" s="44">
        <v>25</v>
      </c>
      <c r="K135" s="24" t="s">
        <v>563</v>
      </c>
      <c r="L135" s="25" t="s">
        <v>1647</v>
      </c>
      <c r="M135" s="24" t="s">
        <v>1283</v>
      </c>
      <c r="N135" s="24" t="s">
        <v>711</v>
      </c>
      <c r="O135" s="38">
        <v>130654</v>
      </c>
      <c r="P135" s="24" t="s">
        <v>0</v>
      </c>
      <c r="Q135" s="24" t="s">
        <v>27</v>
      </c>
      <c r="R135" s="24">
        <v>1109</v>
      </c>
      <c r="S135" s="23">
        <v>45727</v>
      </c>
      <c r="T135" s="24">
        <v>1001</v>
      </c>
      <c r="U135" s="23">
        <v>45728</v>
      </c>
      <c r="V135" s="46">
        <v>45728</v>
      </c>
      <c r="W135" s="64">
        <v>1</v>
      </c>
      <c r="X135" s="39">
        <v>4000000</v>
      </c>
      <c r="Y135" s="56" t="s">
        <v>1212</v>
      </c>
      <c r="Z135" s="42">
        <v>8605246546</v>
      </c>
      <c r="AA135" s="23">
        <v>45727</v>
      </c>
      <c r="AB135" s="23">
        <v>46161</v>
      </c>
      <c r="AC135" s="23">
        <v>45729</v>
      </c>
      <c r="AD135" s="24" t="s">
        <v>55</v>
      </c>
      <c r="AE135" s="65">
        <v>5000000</v>
      </c>
      <c r="AF135" s="65">
        <v>40000000</v>
      </c>
      <c r="AG135" s="24" t="s">
        <v>280</v>
      </c>
      <c r="AH135" s="23">
        <v>45728</v>
      </c>
      <c r="AI135" s="23">
        <v>45972</v>
      </c>
      <c r="AJ135" s="24" t="s">
        <v>128</v>
      </c>
      <c r="AK135" s="24">
        <v>1010173266</v>
      </c>
      <c r="AL135" s="24">
        <v>20255120008273</v>
      </c>
      <c r="AM135" s="23">
        <v>45783</v>
      </c>
      <c r="AN135" s="39">
        <v>7166666</v>
      </c>
      <c r="AO135" s="24">
        <v>1481</v>
      </c>
      <c r="AP135" s="24">
        <v>1467</v>
      </c>
      <c r="AQ135" s="24" t="s">
        <v>3230</v>
      </c>
      <c r="AR135" s="23">
        <v>45672</v>
      </c>
      <c r="AS135" s="24" t="s">
        <v>2586</v>
      </c>
      <c r="AT135" s="23">
        <v>45917</v>
      </c>
      <c r="AU135" s="39">
        <f t="shared" si="5"/>
        <v>47166666</v>
      </c>
      <c r="AV135" s="24"/>
      <c r="AW135" s="30"/>
      <c r="AX135" s="21"/>
      <c r="BB135" s="54"/>
      <c r="BF135" s="30">
        <f t="shared" si="6"/>
        <v>45672</v>
      </c>
    </row>
    <row r="136" spans="1:59" s="22" customFormat="1" ht="13.8" hidden="1">
      <c r="A136" s="24" t="s">
        <v>224</v>
      </c>
      <c r="B136" s="42">
        <v>1065814267</v>
      </c>
      <c r="C136" s="43">
        <v>34782</v>
      </c>
      <c r="D136" s="24" t="s">
        <v>1074</v>
      </c>
      <c r="E136" s="37" t="s">
        <v>939</v>
      </c>
      <c r="F136" s="24" t="s">
        <v>940</v>
      </c>
      <c r="G136" s="44">
        <v>3205672279</v>
      </c>
      <c r="H136" s="44" t="s">
        <v>780</v>
      </c>
      <c r="I136" s="44" t="s">
        <v>760</v>
      </c>
      <c r="J136" s="44">
        <v>30</v>
      </c>
      <c r="K136" s="24" t="s">
        <v>564</v>
      </c>
      <c r="L136" s="25" t="s">
        <v>1648</v>
      </c>
      <c r="M136" s="24" t="s">
        <v>1284</v>
      </c>
      <c r="N136" s="24" t="s">
        <v>712</v>
      </c>
      <c r="O136" s="38">
        <v>127167</v>
      </c>
      <c r="P136" s="24" t="s">
        <v>0</v>
      </c>
      <c r="Q136" s="24" t="s">
        <v>27</v>
      </c>
      <c r="R136" s="24">
        <v>992</v>
      </c>
      <c r="S136" s="23">
        <v>45728</v>
      </c>
      <c r="T136" s="24">
        <v>1013</v>
      </c>
      <c r="U136" s="23">
        <v>45729</v>
      </c>
      <c r="V136" s="46">
        <v>45729</v>
      </c>
      <c r="W136" s="64">
        <v>5</v>
      </c>
      <c r="X136" s="39">
        <v>4800000</v>
      </c>
      <c r="Y136" s="56" t="s">
        <v>1212</v>
      </c>
      <c r="Z136" s="42">
        <v>8605246546</v>
      </c>
      <c r="AA136" s="23">
        <v>45729</v>
      </c>
      <c r="AB136" s="23">
        <v>46157</v>
      </c>
      <c r="AC136" s="23">
        <v>45729</v>
      </c>
      <c r="AD136" s="24" t="s">
        <v>55</v>
      </c>
      <c r="AE136" s="65">
        <v>6000000</v>
      </c>
      <c r="AF136" s="65">
        <v>48000000</v>
      </c>
      <c r="AG136" s="24" t="s">
        <v>281</v>
      </c>
      <c r="AH136" s="23">
        <v>45729</v>
      </c>
      <c r="AI136" s="23">
        <v>45973</v>
      </c>
      <c r="AJ136" s="24" t="s">
        <v>743</v>
      </c>
      <c r="AK136" s="24">
        <v>1070917500</v>
      </c>
      <c r="AL136" s="24" t="s">
        <v>2331</v>
      </c>
      <c r="AM136" s="23">
        <v>45758</v>
      </c>
      <c r="AN136" s="39">
        <v>12000000</v>
      </c>
      <c r="AO136" s="24">
        <v>1745</v>
      </c>
      <c r="AP136" s="24">
        <v>1622</v>
      </c>
      <c r="AQ136" s="24" t="s">
        <v>3215</v>
      </c>
      <c r="AR136" s="23">
        <v>46034</v>
      </c>
      <c r="AS136" s="24" t="s">
        <v>3222</v>
      </c>
      <c r="AT136" s="23">
        <v>45973</v>
      </c>
      <c r="AU136" s="39">
        <f t="shared" si="5"/>
        <v>60000000</v>
      </c>
      <c r="AV136" s="24"/>
      <c r="AW136" s="30"/>
      <c r="AX136" s="21"/>
      <c r="BB136" s="54"/>
      <c r="BF136" s="30">
        <f t="shared" si="6"/>
        <v>46034</v>
      </c>
    </row>
    <row r="137" spans="1:59" s="22" customFormat="1" ht="13.8" hidden="1">
      <c r="A137" s="24" t="s">
        <v>381</v>
      </c>
      <c r="B137" s="42">
        <v>52410335</v>
      </c>
      <c r="C137" s="43">
        <v>29502</v>
      </c>
      <c r="D137" s="24" t="s">
        <v>1075</v>
      </c>
      <c r="E137" s="37" t="s">
        <v>941</v>
      </c>
      <c r="F137" s="24" t="s">
        <v>942</v>
      </c>
      <c r="G137" s="44">
        <v>3246854158</v>
      </c>
      <c r="H137" s="44" t="s">
        <v>748</v>
      </c>
      <c r="I137" s="44" t="s">
        <v>753</v>
      </c>
      <c r="J137" s="44">
        <v>45</v>
      </c>
      <c r="K137" s="24" t="s">
        <v>565</v>
      </c>
      <c r="L137" s="25" t="s">
        <v>1649</v>
      </c>
      <c r="M137" s="24" t="s">
        <v>1418</v>
      </c>
      <c r="N137" s="24" t="s">
        <v>713</v>
      </c>
      <c r="O137" s="38">
        <v>130129</v>
      </c>
      <c r="P137" s="24" t="s">
        <v>0</v>
      </c>
      <c r="Q137" s="24" t="s">
        <v>34</v>
      </c>
      <c r="R137" s="24">
        <v>984</v>
      </c>
      <c r="S137" s="23">
        <v>45728</v>
      </c>
      <c r="T137" s="24">
        <v>1000</v>
      </c>
      <c r="U137" s="23">
        <v>45728</v>
      </c>
      <c r="V137" s="46">
        <v>45729</v>
      </c>
      <c r="W137" s="64">
        <v>1</v>
      </c>
      <c r="X137" s="39">
        <v>4980000</v>
      </c>
      <c r="Y137" s="56" t="s">
        <v>1211</v>
      </c>
      <c r="Z137" s="42">
        <v>8600095786</v>
      </c>
      <c r="AA137" s="23">
        <v>45728</v>
      </c>
      <c r="AB137" s="23">
        <v>46101</v>
      </c>
      <c r="AC137" s="23">
        <v>45728</v>
      </c>
      <c r="AD137" s="24" t="s">
        <v>55</v>
      </c>
      <c r="AE137" s="65">
        <v>8300000</v>
      </c>
      <c r="AF137" s="65">
        <v>49800000</v>
      </c>
      <c r="AG137" s="24" t="s">
        <v>41</v>
      </c>
      <c r="AH137" s="23">
        <v>45729</v>
      </c>
      <c r="AI137" s="23">
        <v>45912</v>
      </c>
      <c r="AJ137" s="24" t="s">
        <v>80</v>
      </c>
      <c r="AK137" s="24">
        <v>1065642375</v>
      </c>
      <c r="AL137" s="24" t="s">
        <v>2332</v>
      </c>
      <c r="AM137" s="23">
        <v>45730</v>
      </c>
      <c r="AN137" s="39">
        <v>24900000</v>
      </c>
      <c r="AO137" s="24">
        <v>1554</v>
      </c>
      <c r="AP137" s="24">
        <v>1391</v>
      </c>
      <c r="AQ137" s="24" t="s">
        <v>3212</v>
      </c>
      <c r="AR137" s="23">
        <v>46003</v>
      </c>
      <c r="AS137" s="24" t="s">
        <v>3222</v>
      </c>
      <c r="AT137" s="23">
        <v>45912</v>
      </c>
      <c r="AU137" s="39">
        <f t="shared" si="5"/>
        <v>74700000</v>
      </c>
      <c r="AV137" s="24"/>
      <c r="AW137" s="30"/>
      <c r="AX137" s="21"/>
      <c r="BB137" s="54"/>
      <c r="BF137" s="30">
        <f t="shared" si="6"/>
        <v>46003</v>
      </c>
    </row>
    <row r="138" spans="1:59" s="22" customFormat="1" ht="13.8" hidden="1">
      <c r="A138" s="24" t="s">
        <v>382</v>
      </c>
      <c r="B138" s="42">
        <v>79769870</v>
      </c>
      <c r="C138" s="43">
        <v>28488</v>
      </c>
      <c r="D138" s="24" t="s">
        <v>1074</v>
      </c>
      <c r="E138" s="37" t="s">
        <v>943</v>
      </c>
      <c r="F138" s="24" t="s">
        <v>944</v>
      </c>
      <c r="G138" s="44">
        <v>3102359074</v>
      </c>
      <c r="H138" s="44" t="s">
        <v>748</v>
      </c>
      <c r="I138" s="44" t="s">
        <v>753</v>
      </c>
      <c r="J138" s="44">
        <v>48</v>
      </c>
      <c r="K138" s="24" t="s">
        <v>566</v>
      </c>
      <c r="L138" s="25" t="s">
        <v>1650</v>
      </c>
      <c r="M138" s="24" t="s">
        <v>1285</v>
      </c>
      <c r="N138" s="24" t="s">
        <v>714</v>
      </c>
      <c r="O138" s="38">
        <v>126838</v>
      </c>
      <c r="P138" s="24" t="s">
        <v>0</v>
      </c>
      <c r="Q138" s="24" t="s">
        <v>27</v>
      </c>
      <c r="R138" s="24">
        <v>889</v>
      </c>
      <c r="S138" s="23">
        <v>45728</v>
      </c>
      <c r="T138" s="24">
        <v>1012</v>
      </c>
      <c r="U138" s="23">
        <v>45729</v>
      </c>
      <c r="V138" s="46">
        <v>45729</v>
      </c>
      <c r="W138" s="64">
        <v>5</v>
      </c>
      <c r="X138" s="39">
        <v>2380800</v>
      </c>
      <c r="Y138" s="56" t="s">
        <v>1211</v>
      </c>
      <c r="Z138" s="42">
        <v>8600095786</v>
      </c>
      <c r="AA138" s="23">
        <v>45734</v>
      </c>
      <c r="AB138" s="23">
        <v>46173</v>
      </c>
      <c r="AC138" s="23">
        <v>45735</v>
      </c>
      <c r="AD138" s="24" t="s">
        <v>55</v>
      </c>
      <c r="AE138" s="65">
        <v>2976000</v>
      </c>
      <c r="AF138" s="65">
        <v>23808000</v>
      </c>
      <c r="AG138" s="24" t="s">
        <v>282</v>
      </c>
      <c r="AH138" s="23">
        <v>45735</v>
      </c>
      <c r="AI138" s="23">
        <v>45979</v>
      </c>
      <c r="AJ138" s="24" t="s">
        <v>83</v>
      </c>
      <c r="AK138" s="24">
        <v>1019070983</v>
      </c>
      <c r="AL138" s="24" t="s">
        <v>2324</v>
      </c>
      <c r="AM138" s="23">
        <v>45742</v>
      </c>
      <c r="AN138" s="39">
        <v>5158400</v>
      </c>
      <c r="AO138" s="24">
        <v>1641</v>
      </c>
      <c r="AP138" s="24">
        <v>1636</v>
      </c>
      <c r="AQ138" s="24" t="s">
        <v>3620</v>
      </c>
      <c r="AR138" s="23">
        <v>46032</v>
      </c>
      <c r="AS138" s="24" t="s">
        <v>3700</v>
      </c>
      <c r="AT138" s="23">
        <v>45979</v>
      </c>
      <c r="AU138" s="39">
        <f t="shared" si="5"/>
        <v>28966400</v>
      </c>
      <c r="AV138" s="24"/>
      <c r="AW138" s="30"/>
      <c r="AX138" s="21"/>
      <c r="BB138" s="54"/>
      <c r="BF138" s="30">
        <f t="shared" si="6"/>
        <v>46032</v>
      </c>
    </row>
    <row r="139" spans="1:59" s="22" customFormat="1" ht="13.8" hidden="1">
      <c r="A139" s="24" t="s">
        <v>383</v>
      </c>
      <c r="B139" s="42">
        <v>1018464994</v>
      </c>
      <c r="C139" s="43">
        <v>34392</v>
      </c>
      <c r="D139" s="24" t="s">
        <v>1074</v>
      </c>
      <c r="E139" s="37" t="s">
        <v>945</v>
      </c>
      <c r="F139" s="24" t="s">
        <v>946</v>
      </c>
      <c r="G139" s="44">
        <v>6015391690</v>
      </c>
      <c r="H139" s="44" t="s">
        <v>748</v>
      </c>
      <c r="I139" s="44" t="s">
        <v>760</v>
      </c>
      <c r="J139" s="44">
        <v>31</v>
      </c>
      <c r="K139" s="24" t="s">
        <v>567</v>
      </c>
      <c r="L139" s="25" t="s">
        <v>1651</v>
      </c>
      <c r="M139" s="24" t="s">
        <v>1286</v>
      </c>
      <c r="N139" s="24" t="s">
        <v>715</v>
      </c>
      <c r="O139" s="38">
        <v>131065</v>
      </c>
      <c r="P139" s="24" t="s">
        <v>0</v>
      </c>
      <c r="Q139" s="24" t="s">
        <v>25</v>
      </c>
      <c r="R139" s="24">
        <v>1121</v>
      </c>
      <c r="S139" s="23">
        <v>45728</v>
      </c>
      <c r="T139" s="24">
        <v>1009</v>
      </c>
      <c r="U139" s="23">
        <v>45729</v>
      </c>
      <c r="V139" s="46">
        <v>45729</v>
      </c>
      <c r="W139" s="64">
        <v>1</v>
      </c>
      <c r="X139" s="39">
        <v>2800000</v>
      </c>
      <c r="Y139" s="56" t="s">
        <v>1211</v>
      </c>
      <c r="Z139" s="42">
        <v>8600095786</v>
      </c>
      <c r="AA139" s="23">
        <v>45729</v>
      </c>
      <c r="AB139" s="23">
        <v>46039</v>
      </c>
      <c r="AC139" s="23">
        <v>45729</v>
      </c>
      <c r="AD139" s="24" t="s">
        <v>55</v>
      </c>
      <c r="AE139" s="65">
        <v>7000000</v>
      </c>
      <c r="AF139" s="65">
        <v>28000000</v>
      </c>
      <c r="AG139" s="24" t="s">
        <v>283</v>
      </c>
      <c r="AH139" s="23">
        <v>45729</v>
      </c>
      <c r="AI139" s="23">
        <v>45850</v>
      </c>
      <c r="AJ139" s="24" t="s">
        <v>356</v>
      </c>
      <c r="AK139" s="24">
        <v>7181544</v>
      </c>
      <c r="AL139" s="24" t="s">
        <v>2316</v>
      </c>
      <c r="AM139" s="23">
        <v>45741</v>
      </c>
      <c r="AN139" s="39">
        <v>14000000</v>
      </c>
      <c r="AO139" s="24">
        <v>1344</v>
      </c>
      <c r="AP139" s="24">
        <v>1272</v>
      </c>
      <c r="AQ139" s="24" t="s">
        <v>3215</v>
      </c>
      <c r="AR139" s="23">
        <v>45911</v>
      </c>
      <c r="AS139" s="24" t="s">
        <v>3231</v>
      </c>
      <c r="AT139" s="23">
        <v>45849</v>
      </c>
      <c r="AU139" s="39">
        <f t="shared" si="5"/>
        <v>42000000</v>
      </c>
      <c r="AV139" s="24"/>
      <c r="AW139" s="30"/>
      <c r="AX139" s="21"/>
      <c r="BB139" s="54"/>
      <c r="BF139" s="30">
        <f t="shared" si="6"/>
        <v>45911</v>
      </c>
    </row>
    <row r="140" spans="1:59" s="22" customFormat="1" ht="13.8" hidden="1">
      <c r="A140" s="24" t="s">
        <v>2333</v>
      </c>
      <c r="B140" s="42">
        <v>52414504</v>
      </c>
      <c r="C140" s="43">
        <v>28000</v>
      </c>
      <c r="D140" s="24" t="s">
        <v>1075</v>
      </c>
      <c r="E140" s="37" t="s">
        <v>947</v>
      </c>
      <c r="F140" s="24" t="s">
        <v>948</v>
      </c>
      <c r="G140" s="44">
        <v>3212777265</v>
      </c>
      <c r="H140" s="44" t="s">
        <v>756</v>
      </c>
      <c r="I140" s="44" t="s">
        <v>753</v>
      </c>
      <c r="J140" s="44">
        <v>49</v>
      </c>
      <c r="K140" s="24" t="s">
        <v>568</v>
      </c>
      <c r="L140" s="25" t="s">
        <v>1434</v>
      </c>
      <c r="M140" s="24" t="s">
        <v>1287</v>
      </c>
      <c r="N140" s="24" t="s">
        <v>284</v>
      </c>
      <c r="O140" s="38">
        <v>127224</v>
      </c>
      <c r="P140" s="24" t="s">
        <v>0</v>
      </c>
      <c r="Q140" s="24" t="s">
        <v>27</v>
      </c>
      <c r="R140" s="24">
        <v>988</v>
      </c>
      <c r="S140" s="23">
        <v>45728</v>
      </c>
      <c r="T140" s="24">
        <v>1011</v>
      </c>
      <c r="U140" s="23">
        <v>45729</v>
      </c>
      <c r="V140" s="46">
        <v>45730</v>
      </c>
      <c r="W140" s="64">
        <v>5</v>
      </c>
      <c r="X140" s="39">
        <v>3760000</v>
      </c>
      <c r="Y140" s="56" t="s">
        <v>1212</v>
      </c>
      <c r="Z140" s="42">
        <v>8605246546</v>
      </c>
      <c r="AA140" s="23">
        <v>45729</v>
      </c>
      <c r="AB140" s="23">
        <v>46157</v>
      </c>
      <c r="AC140" s="23">
        <v>45729</v>
      </c>
      <c r="AD140" s="24" t="s">
        <v>55</v>
      </c>
      <c r="AE140" s="65">
        <v>4700000</v>
      </c>
      <c r="AF140" s="65">
        <v>37600000</v>
      </c>
      <c r="AG140" s="24" t="s">
        <v>285</v>
      </c>
      <c r="AH140" s="23">
        <v>45729</v>
      </c>
      <c r="AI140" s="23">
        <v>45973</v>
      </c>
      <c r="AJ140" s="24" t="s">
        <v>740</v>
      </c>
      <c r="AK140" s="24">
        <v>1026267438</v>
      </c>
      <c r="AL140" s="24">
        <v>20255120009673</v>
      </c>
      <c r="AM140" s="23">
        <v>45735</v>
      </c>
      <c r="AN140" s="39">
        <v>7676666</v>
      </c>
      <c r="AO140" s="24">
        <v>1738</v>
      </c>
      <c r="AP140" s="24">
        <v>1621</v>
      </c>
      <c r="AQ140" s="24" t="s">
        <v>3699</v>
      </c>
      <c r="AR140" s="23">
        <v>46022</v>
      </c>
      <c r="AS140" s="24" t="s">
        <v>2586</v>
      </c>
      <c r="AT140" s="23">
        <v>45973</v>
      </c>
      <c r="AU140" s="39">
        <f t="shared" si="5"/>
        <v>45276666</v>
      </c>
      <c r="AV140" s="24" t="s">
        <v>2333</v>
      </c>
      <c r="AW140" s="30">
        <v>45804</v>
      </c>
      <c r="AX140" s="21">
        <v>1007426834</v>
      </c>
      <c r="AZ140" s="21" t="s">
        <v>3231</v>
      </c>
      <c r="BA140" s="27">
        <v>45803</v>
      </c>
      <c r="BB140" s="54"/>
      <c r="BF140" s="30">
        <f t="shared" si="6"/>
        <v>46022</v>
      </c>
    </row>
    <row r="141" spans="1:59" s="22" customFormat="1" ht="13.8" hidden="1">
      <c r="A141" s="24" t="s">
        <v>384</v>
      </c>
      <c r="B141" s="42">
        <v>7141363</v>
      </c>
      <c r="C141" s="43">
        <v>27846</v>
      </c>
      <c r="D141" s="24" t="s">
        <v>1074</v>
      </c>
      <c r="E141" s="37" t="s">
        <v>949</v>
      </c>
      <c r="F141" s="24" t="s">
        <v>950</v>
      </c>
      <c r="G141" s="44">
        <v>4562148</v>
      </c>
      <c r="H141" s="44" t="s">
        <v>748</v>
      </c>
      <c r="I141" s="44" t="s">
        <v>760</v>
      </c>
      <c r="J141" s="44">
        <v>49</v>
      </c>
      <c r="K141" s="24" t="s">
        <v>569</v>
      </c>
      <c r="L141" s="25" t="s">
        <v>1435</v>
      </c>
      <c r="M141" s="24" t="s">
        <v>1288</v>
      </c>
      <c r="N141" s="24" t="s">
        <v>286</v>
      </c>
      <c r="O141" s="38">
        <v>129410</v>
      </c>
      <c r="P141" s="24" t="s">
        <v>0</v>
      </c>
      <c r="Q141" s="24" t="s">
        <v>27</v>
      </c>
      <c r="R141" s="24">
        <v>1043</v>
      </c>
      <c r="S141" s="23">
        <v>45728</v>
      </c>
      <c r="T141" s="24">
        <v>1014</v>
      </c>
      <c r="U141" s="23">
        <v>45729</v>
      </c>
      <c r="V141" s="46">
        <v>45730</v>
      </c>
      <c r="W141" s="64">
        <v>3</v>
      </c>
      <c r="X141" s="39">
        <v>3600000</v>
      </c>
      <c r="Y141" s="56" t="s">
        <v>1211</v>
      </c>
      <c r="Z141" s="42">
        <v>8600095786</v>
      </c>
      <c r="AA141" s="23">
        <v>45735</v>
      </c>
      <c r="AB141" s="23">
        <v>46160</v>
      </c>
      <c r="AC141" s="23">
        <v>45735</v>
      </c>
      <c r="AD141" s="24" t="s">
        <v>55</v>
      </c>
      <c r="AE141" s="65">
        <v>4500000</v>
      </c>
      <c r="AF141" s="65">
        <v>36000000</v>
      </c>
      <c r="AG141" s="24" t="s">
        <v>431</v>
      </c>
      <c r="AH141" s="23">
        <v>45735</v>
      </c>
      <c r="AI141" s="23">
        <v>45979</v>
      </c>
      <c r="AJ141" s="24" t="s">
        <v>743</v>
      </c>
      <c r="AK141" s="24">
        <v>1070917500</v>
      </c>
      <c r="AL141" s="24" t="s">
        <v>2334</v>
      </c>
      <c r="AM141" s="23">
        <v>45758</v>
      </c>
      <c r="AN141" s="39">
        <v>6450000</v>
      </c>
      <c r="AO141" s="24">
        <v>1492</v>
      </c>
      <c r="AP141" s="24">
        <v>1634</v>
      </c>
      <c r="AQ141" s="24" t="s">
        <v>3230</v>
      </c>
      <c r="AR141" s="23">
        <v>45961</v>
      </c>
      <c r="AS141" s="24" t="s">
        <v>2586</v>
      </c>
      <c r="AT141" s="23">
        <v>45979</v>
      </c>
      <c r="AU141" s="39">
        <f t="shared" si="5"/>
        <v>42450000</v>
      </c>
      <c r="AV141" s="24"/>
      <c r="AW141" s="30"/>
      <c r="AX141" s="21"/>
      <c r="BB141" s="54"/>
      <c r="BF141" s="30">
        <f t="shared" si="6"/>
        <v>45961</v>
      </c>
    </row>
    <row r="142" spans="1:59" s="22" customFormat="1" ht="13.8" hidden="1">
      <c r="A142" s="24" t="s">
        <v>385</v>
      </c>
      <c r="B142" s="42">
        <v>52419797</v>
      </c>
      <c r="C142" s="43">
        <v>27865</v>
      </c>
      <c r="D142" s="24" t="s">
        <v>1075</v>
      </c>
      <c r="E142" s="37" t="s">
        <v>951</v>
      </c>
      <c r="F142" s="24" t="s">
        <v>952</v>
      </c>
      <c r="G142" s="44">
        <v>3007420518</v>
      </c>
      <c r="H142" s="44" t="s">
        <v>756</v>
      </c>
      <c r="I142" s="44" t="s">
        <v>749</v>
      </c>
      <c r="J142" s="44">
        <v>49</v>
      </c>
      <c r="K142" s="24" t="s">
        <v>570</v>
      </c>
      <c r="L142" s="25" t="s">
        <v>1436</v>
      </c>
      <c r="M142" s="24" t="s">
        <v>1289</v>
      </c>
      <c r="N142" s="24" t="s">
        <v>287</v>
      </c>
      <c r="O142" s="38">
        <v>128347</v>
      </c>
      <c r="P142" s="24" t="s">
        <v>0</v>
      </c>
      <c r="Q142" s="24" t="s">
        <v>34</v>
      </c>
      <c r="R142" s="24">
        <v>1062</v>
      </c>
      <c r="S142" s="23">
        <v>45732</v>
      </c>
      <c r="T142" s="24">
        <v>1037</v>
      </c>
      <c r="U142" s="23">
        <v>45734</v>
      </c>
      <c r="V142" s="46">
        <v>45732</v>
      </c>
      <c r="W142" s="64">
        <v>1</v>
      </c>
      <c r="X142" s="39">
        <v>1740000</v>
      </c>
      <c r="Y142" s="56" t="s">
        <v>1211</v>
      </c>
      <c r="Z142" s="42">
        <v>8600095786</v>
      </c>
      <c r="AA142" s="23">
        <v>45730</v>
      </c>
      <c r="AB142" s="23">
        <v>46162</v>
      </c>
      <c r="AC142" s="23">
        <v>45737</v>
      </c>
      <c r="AD142" s="24" t="s">
        <v>55</v>
      </c>
      <c r="AE142" s="65">
        <v>2900000</v>
      </c>
      <c r="AF142" s="65">
        <v>17400000</v>
      </c>
      <c r="AG142" s="24" t="s">
        <v>237</v>
      </c>
      <c r="AH142" s="23">
        <v>45734</v>
      </c>
      <c r="AI142" s="23">
        <v>45917</v>
      </c>
      <c r="AJ142" s="24" t="s">
        <v>466</v>
      </c>
      <c r="AK142" s="24">
        <v>79713488</v>
      </c>
      <c r="AL142" s="24" t="s">
        <v>2327</v>
      </c>
      <c r="AM142" s="23">
        <v>45743</v>
      </c>
      <c r="AN142" s="39">
        <v>8700000</v>
      </c>
      <c r="AO142" s="24">
        <v>1443</v>
      </c>
      <c r="AP142" s="24">
        <v>1412</v>
      </c>
      <c r="AQ142" s="24" t="s">
        <v>3212</v>
      </c>
      <c r="AR142" s="23">
        <v>46008</v>
      </c>
      <c r="AS142" s="24" t="s">
        <v>3222</v>
      </c>
      <c r="AT142" s="23">
        <v>45917</v>
      </c>
      <c r="AU142" s="39">
        <f t="shared" si="5"/>
        <v>26100000</v>
      </c>
      <c r="AV142" s="24"/>
      <c r="AW142" s="30"/>
      <c r="AX142" s="21"/>
      <c r="BB142" s="54"/>
      <c r="BF142" s="30">
        <f t="shared" si="6"/>
        <v>46008</v>
      </c>
    </row>
    <row r="143" spans="1:59" s="22" customFormat="1" ht="13.8" hidden="1">
      <c r="A143" s="24" t="s">
        <v>386</v>
      </c>
      <c r="B143" s="42">
        <v>1018479951</v>
      </c>
      <c r="C143" s="43">
        <v>34987</v>
      </c>
      <c r="D143" s="24" t="s">
        <v>1074</v>
      </c>
      <c r="E143" s="37" t="s">
        <v>953</v>
      </c>
      <c r="F143" s="24" t="s">
        <v>954</v>
      </c>
      <c r="G143" s="44">
        <v>4919186</v>
      </c>
      <c r="H143" s="44" t="s">
        <v>756</v>
      </c>
      <c r="I143" s="44" t="s">
        <v>760</v>
      </c>
      <c r="J143" s="44">
        <v>30</v>
      </c>
      <c r="K143" s="24" t="s">
        <v>571</v>
      </c>
      <c r="L143" s="25" t="s">
        <v>1438</v>
      </c>
      <c r="M143" s="24" t="s">
        <v>1437</v>
      </c>
      <c r="N143" s="24" t="s">
        <v>288</v>
      </c>
      <c r="O143" s="38">
        <v>130610</v>
      </c>
      <c r="P143" s="24" t="s">
        <v>0</v>
      </c>
      <c r="Q143" s="24" t="s">
        <v>34</v>
      </c>
      <c r="R143" s="24">
        <v>1010</v>
      </c>
      <c r="S143" s="23">
        <v>45728</v>
      </c>
      <c r="T143" s="24">
        <v>1008</v>
      </c>
      <c r="U143" s="23">
        <v>45728</v>
      </c>
      <c r="V143" s="46">
        <v>45729</v>
      </c>
      <c r="W143" s="64">
        <v>5</v>
      </c>
      <c r="X143" s="39">
        <v>3720000</v>
      </c>
      <c r="Y143" s="56" t="s">
        <v>1211</v>
      </c>
      <c r="Z143" s="42">
        <v>8600095786</v>
      </c>
      <c r="AA143" s="23">
        <v>45729</v>
      </c>
      <c r="AB143" s="23">
        <v>46125</v>
      </c>
      <c r="AC143" s="23">
        <v>45730</v>
      </c>
      <c r="AD143" s="24" t="s">
        <v>55</v>
      </c>
      <c r="AE143" s="65">
        <v>6200000</v>
      </c>
      <c r="AF143" s="65">
        <v>37200000</v>
      </c>
      <c r="AG143" s="24" t="s">
        <v>238</v>
      </c>
      <c r="AH143" s="23">
        <v>45730</v>
      </c>
      <c r="AI143" s="23">
        <v>45913</v>
      </c>
      <c r="AJ143" s="24" t="s">
        <v>357</v>
      </c>
      <c r="AK143" s="24">
        <v>52707718</v>
      </c>
      <c r="AL143" s="24" t="s">
        <v>2335</v>
      </c>
      <c r="AM143" s="23">
        <v>45742</v>
      </c>
      <c r="AN143" s="39">
        <v>18600000</v>
      </c>
      <c r="AO143" s="24">
        <v>1378</v>
      </c>
      <c r="AP143" s="24">
        <v>1368</v>
      </c>
      <c r="AQ143" s="24" t="s">
        <v>3212</v>
      </c>
      <c r="AR143" s="23">
        <v>46004</v>
      </c>
      <c r="AS143" s="24" t="s">
        <v>3220</v>
      </c>
      <c r="AT143" s="23">
        <v>45903</v>
      </c>
      <c r="AU143" s="39">
        <f t="shared" si="5"/>
        <v>55800000</v>
      </c>
      <c r="AV143" s="24"/>
      <c r="AW143" s="30"/>
      <c r="AX143" s="21"/>
      <c r="BB143" s="54"/>
      <c r="BF143" s="30">
        <f t="shared" si="6"/>
        <v>46004</v>
      </c>
    </row>
    <row r="144" spans="1:59" s="22" customFormat="1" ht="13.8" hidden="1">
      <c r="A144" s="24" t="s">
        <v>225</v>
      </c>
      <c r="B144" s="42">
        <v>52816659</v>
      </c>
      <c r="C144" s="43">
        <v>30382</v>
      </c>
      <c r="D144" s="24" t="s">
        <v>1075</v>
      </c>
      <c r="E144" s="37" t="s">
        <v>955</v>
      </c>
      <c r="F144" s="24" t="s">
        <v>956</v>
      </c>
      <c r="G144" s="44">
        <v>3103367814</v>
      </c>
      <c r="H144" s="44" t="s">
        <v>756</v>
      </c>
      <c r="I144" s="44" t="s">
        <v>753</v>
      </c>
      <c r="J144" s="44">
        <v>42</v>
      </c>
      <c r="K144" s="24" t="s">
        <v>572</v>
      </c>
      <c r="L144" s="25" t="s">
        <v>1439</v>
      </c>
      <c r="M144" s="24" t="s">
        <v>1290</v>
      </c>
      <c r="N144" s="24" t="s">
        <v>289</v>
      </c>
      <c r="O144" s="38">
        <v>130205</v>
      </c>
      <c r="P144" s="24" t="s">
        <v>0</v>
      </c>
      <c r="Q144" s="24" t="s">
        <v>34</v>
      </c>
      <c r="R144" s="24">
        <v>1061</v>
      </c>
      <c r="S144" s="23">
        <v>45731</v>
      </c>
      <c r="T144" s="24">
        <v>1034</v>
      </c>
      <c r="U144" s="23">
        <v>45734</v>
      </c>
      <c r="V144" s="46">
        <v>45733</v>
      </c>
      <c r="W144" s="64">
        <v>3</v>
      </c>
      <c r="X144" s="39">
        <v>3360000</v>
      </c>
      <c r="Y144" s="56" t="s">
        <v>1211</v>
      </c>
      <c r="Z144" s="42">
        <v>8600095786</v>
      </c>
      <c r="AA144" s="23">
        <v>45735</v>
      </c>
      <c r="AB144" s="23">
        <v>46096</v>
      </c>
      <c r="AC144" s="23">
        <v>45737</v>
      </c>
      <c r="AD144" s="24" t="s">
        <v>55</v>
      </c>
      <c r="AE144" s="65">
        <v>5600000</v>
      </c>
      <c r="AF144" s="65">
        <v>33600000</v>
      </c>
      <c r="AG144" s="24" t="s">
        <v>290</v>
      </c>
      <c r="AH144" s="23">
        <v>45737</v>
      </c>
      <c r="AI144" s="23">
        <v>45920</v>
      </c>
      <c r="AJ144" s="24" t="s">
        <v>1214</v>
      </c>
      <c r="AK144" s="24">
        <v>52782734</v>
      </c>
      <c r="AL144" s="24" t="s">
        <v>2322</v>
      </c>
      <c r="AM144" s="23">
        <v>45749</v>
      </c>
      <c r="AN144" s="39">
        <v>13006667</v>
      </c>
      <c r="AO144" s="24">
        <v>1542</v>
      </c>
      <c r="AP144" s="24">
        <v>1427</v>
      </c>
      <c r="AQ144" s="24" t="s">
        <v>3228</v>
      </c>
      <c r="AR144" s="23">
        <v>46022</v>
      </c>
      <c r="AS144" s="24" t="s">
        <v>3220</v>
      </c>
      <c r="AT144" s="23">
        <v>45986</v>
      </c>
      <c r="AU144" s="39">
        <f t="shared" si="5"/>
        <v>46606667</v>
      </c>
      <c r="AV144" s="24"/>
      <c r="AW144" s="30"/>
      <c r="AX144" s="21"/>
      <c r="BB144" s="54"/>
      <c r="BF144" s="30">
        <f t="shared" si="6"/>
        <v>46022</v>
      </c>
    </row>
    <row r="145" spans="1:60" s="22" customFormat="1" ht="13.8" hidden="1">
      <c r="A145" s="24" t="s">
        <v>2881</v>
      </c>
      <c r="B145" s="42">
        <v>1020802719</v>
      </c>
      <c r="C145" s="43">
        <v>34770</v>
      </c>
      <c r="D145" s="24" t="s">
        <v>1075</v>
      </c>
      <c r="E145" s="37" t="s">
        <v>957</v>
      </c>
      <c r="F145" s="24" t="s">
        <v>958</v>
      </c>
      <c r="G145" s="44">
        <v>3102891060</v>
      </c>
      <c r="H145" s="44" t="s">
        <v>748</v>
      </c>
      <c r="I145" s="44" t="s">
        <v>753</v>
      </c>
      <c r="J145" s="44">
        <v>30</v>
      </c>
      <c r="K145" s="24" t="s">
        <v>573</v>
      </c>
      <c r="L145" s="25" t="s">
        <v>1440</v>
      </c>
      <c r="M145" s="24" t="s">
        <v>1419</v>
      </c>
      <c r="N145" s="24" t="s">
        <v>291</v>
      </c>
      <c r="O145" s="38">
        <v>131216</v>
      </c>
      <c r="P145" s="24" t="s">
        <v>0</v>
      </c>
      <c r="Q145" s="24" t="s">
        <v>27</v>
      </c>
      <c r="R145" s="24">
        <v>1112</v>
      </c>
      <c r="S145" s="23">
        <v>45728</v>
      </c>
      <c r="T145" s="24">
        <v>1010</v>
      </c>
      <c r="U145" s="23">
        <v>45729</v>
      </c>
      <c r="V145" s="46">
        <v>45729</v>
      </c>
      <c r="W145" s="64">
        <v>5</v>
      </c>
      <c r="X145" s="39">
        <v>5200000</v>
      </c>
      <c r="Y145" s="56" t="s">
        <v>1211</v>
      </c>
      <c r="Z145" s="42">
        <v>8600095786</v>
      </c>
      <c r="AA145" s="23">
        <v>45729</v>
      </c>
      <c r="AB145" s="23">
        <v>46162</v>
      </c>
      <c r="AC145" s="23">
        <v>45729</v>
      </c>
      <c r="AD145" s="24" t="s">
        <v>55</v>
      </c>
      <c r="AE145" s="65">
        <v>6500000</v>
      </c>
      <c r="AF145" s="65">
        <v>52000000</v>
      </c>
      <c r="AG145" s="24" t="s">
        <v>432</v>
      </c>
      <c r="AH145" s="23">
        <v>45729</v>
      </c>
      <c r="AI145" s="23">
        <v>45973</v>
      </c>
      <c r="AJ145" s="24" t="s">
        <v>83</v>
      </c>
      <c r="AK145" s="24">
        <v>1019070983</v>
      </c>
      <c r="AL145" s="24" t="s">
        <v>2324</v>
      </c>
      <c r="AM145" s="23">
        <v>45742</v>
      </c>
      <c r="AN145" s="39">
        <v>12566666</v>
      </c>
      <c r="AO145" s="24">
        <v>1568</v>
      </c>
      <c r="AP145" s="24">
        <v>1619</v>
      </c>
      <c r="AQ145" s="24" t="s">
        <v>3805</v>
      </c>
      <c r="AR145" s="23">
        <v>46032</v>
      </c>
      <c r="AS145" s="24" t="s">
        <v>3700</v>
      </c>
      <c r="AT145" s="23">
        <v>45973</v>
      </c>
      <c r="AU145" s="39">
        <f t="shared" si="5"/>
        <v>64566666</v>
      </c>
      <c r="AV145" s="24" t="s">
        <v>2881</v>
      </c>
      <c r="AW145" s="30">
        <v>45822</v>
      </c>
      <c r="AX145" s="21">
        <v>1026304526</v>
      </c>
      <c r="AY145" s="22">
        <v>1267</v>
      </c>
      <c r="AZ145" s="22" t="s">
        <v>3222</v>
      </c>
      <c r="BA145" s="27">
        <v>45821</v>
      </c>
      <c r="BB145" s="54"/>
      <c r="BF145" s="30">
        <f t="shared" si="6"/>
        <v>46032</v>
      </c>
    </row>
    <row r="146" spans="1:60" s="22" customFormat="1" ht="13.8" hidden="1">
      <c r="A146" s="24" t="s">
        <v>387</v>
      </c>
      <c r="B146" s="42">
        <v>1020849033</v>
      </c>
      <c r="C146" s="43">
        <v>37348</v>
      </c>
      <c r="D146" s="24" t="s">
        <v>1075</v>
      </c>
      <c r="E146" s="37" t="s">
        <v>959</v>
      </c>
      <c r="F146" s="24" t="s">
        <v>960</v>
      </c>
      <c r="G146" s="44">
        <v>3052334187</v>
      </c>
      <c r="H146" s="44" t="s">
        <v>748</v>
      </c>
      <c r="I146" s="44" t="s">
        <v>760</v>
      </c>
      <c r="J146" s="44">
        <v>23</v>
      </c>
      <c r="K146" s="24" t="s">
        <v>574</v>
      </c>
      <c r="L146" s="25" t="s">
        <v>1441</v>
      </c>
      <c r="M146" s="24" t="s">
        <v>1291</v>
      </c>
      <c r="N146" s="24" t="s">
        <v>292</v>
      </c>
      <c r="O146" s="38">
        <v>128343</v>
      </c>
      <c r="P146" s="24" t="s">
        <v>0</v>
      </c>
      <c r="Q146" s="24" t="s">
        <v>34</v>
      </c>
      <c r="R146" s="24">
        <v>974</v>
      </c>
      <c r="S146" s="23">
        <v>45730</v>
      </c>
      <c r="T146" s="24">
        <v>1049</v>
      </c>
      <c r="U146" s="23">
        <v>45736</v>
      </c>
      <c r="V146" s="46">
        <v>45732</v>
      </c>
      <c r="W146" s="64">
        <v>1</v>
      </c>
      <c r="X146" s="39">
        <v>1740000</v>
      </c>
      <c r="Y146" s="56" t="s">
        <v>1212</v>
      </c>
      <c r="Z146" s="42">
        <v>8605246546</v>
      </c>
      <c r="AA146" s="23">
        <v>45730</v>
      </c>
      <c r="AB146" s="23">
        <v>46097</v>
      </c>
      <c r="AC146" s="23">
        <v>45734</v>
      </c>
      <c r="AD146" s="24" t="s">
        <v>55</v>
      </c>
      <c r="AE146" s="65">
        <v>2900000</v>
      </c>
      <c r="AF146" s="65">
        <v>17400000</v>
      </c>
      <c r="AG146" s="24" t="s">
        <v>239</v>
      </c>
      <c r="AH146" s="23">
        <v>45736</v>
      </c>
      <c r="AI146" s="23">
        <v>45919</v>
      </c>
      <c r="AJ146" s="24" t="s">
        <v>466</v>
      </c>
      <c r="AK146" s="24">
        <v>79713488</v>
      </c>
      <c r="AL146" s="24" t="s">
        <v>2336</v>
      </c>
      <c r="AM146" s="23">
        <v>45747</v>
      </c>
      <c r="AN146" s="39">
        <v>8700000</v>
      </c>
      <c r="AO146" s="24">
        <v>1462</v>
      </c>
      <c r="AP146" s="24">
        <v>1477</v>
      </c>
      <c r="AQ146" s="24" t="s">
        <v>3212</v>
      </c>
      <c r="AR146" s="23">
        <v>46010</v>
      </c>
      <c r="AS146" s="24" t="s">
        <v>3217</v>
      </c>
      <c r="AT146" s="23">
        <v>45918</v>
      </c>
      <c r="AU146" s="39">
        <f t="shared" si="5"/>
        <v>26100000</v>
      </c>
      <c r="AV146" s="24"/>
      <c r="AW146" s="30"/>
      <c r="AX146" s="21"/>
      <c r="BB146" s="54"/>
      <c r="BF146" s="30">
        <f t="shared" si="6"/>
        <v>46010</v>
      </c>
    </row>
    <row r="147" spans="1:60" s="22" customFormat="1" ht="13.8" hidden="1">
      <c r="A147" s="24" t="s">
        <v>388</v>
      </c>
      <c r="B147" s="42">
        <v>1020767876</v>
      </c>
      <c r="C147" s="43">
        <v>33602</v>
      </c>
      <c r="D147" s="24" t="s">
        <v>1074</v>
      </c>
      <c r="E147" s="37" t="s">
        <v>961</v>
      </c>
      <c r="F147" s="24" t="s">
        <v>962</v>
      </c>
      <c r="G147" s="44">
        <v>3214582298</v>
      </c>
      <c r="H147" s="44" t="s">
        <v>963</v>
      </c>
      <c r="I147" s="44" t="s">
        <v>753</v>
      </c>
      <c r="J147" s="44">
        <v>34</v>
      </c>
      <c r="K147" s="24" t="s">
        <v>575</v>
      </c>
      <c r="L147" s="25" t="s">
        <v>1442</v>
      </c>
      <c r="M147" s="24" t="s">
        <v>1420</v>
      </c>
      <c r="N147" s="24" t="s">
        <v>293</v>
      </c>
      <c r="O147" s="38">
        <v>127530</v>
      </c>
      <c r="P147" s="24" t="s">
        <v>0</v>
      </c>
      <c r="Q147" s="24" t="s">
        <v>27</v>
      </c>
      <c r="R147" s="24">
        <v>979</v>
      </c>
      <c r="S147" s="23">
        <v>45730</v>
      </c>
      <c r="T147" s="24">
        <v>1046</v>
      </c>
      <c r="U147" s="23">
        <v>45735</v>
      </c>
      <c r="V147" s="46">
        <v>45732</v>
      </c>
      <c r="W147" s="64">
        <v>1</v>
      </c>
      <c r="X147" s="39">
        <v>3600000</v>
      </c>
      <c r="Y147" s="56" t="s">
        <v>1211</v>
      </c>
      <c r="Z147" s="42">
        <v>8600095786</v>
      </c>
      <c r="AA147" s="23">
        <v>45733</v>
      </c>
      <c r="AB147" s="23">
        <v>46169</v>
      </c>
      <c r="AC147" s="23">
        <v>45734</v>
      </c>
      <c r="AD147" s="24" t="s">
        <v>55</v>
      </c>
      <c r="AE147" s="65">
        <v>4500000</v>
      </c>
      <c r="AF147" s="65">
        <v>36000000</v>
      </c>
      <c r="AG147" s="24" t="s">
        <v>240</v>
      </c>
      <c r="AH147" s="23">
        <v>45735</v>
      </c>
      <c r="AI147" s="23">
        <v>45979</v>
      </c>
      <c r="AJ147" s="24" t="s">
        <v>440</v>
      </c>
      <c r="AK147" s="24">
        <v>53050590</v>
      </c>
      <c r="AL147" s="24" t="s">
        <v>2337</v>
      </c>
      <c r="AM147" s="23">
        <v>45747</v>
      </c>
      <c r="AN147" s="39">
        <v>6450000</v>
      </c>
      <c r="AO147" s="24">
        <v>1759</v>
      </c>
      <c r="AP147" s="24">
        <v>1645</v>
      </c>
      <c r="AQ147" s="24" t="s">
        <v>3806</v>
      </c>
      <c r="AR147" s="23">
        <v>46025</v>
      </c>
      <c r="AS147" s="24" t="s">
        <v>3222</v>
      </c>
      <c r="AT147" s="23">
        <v>45980</v>
      </c>
      <c r="AU147" s="39">
        <f t="shared" si="5"/>
        <v>42450000</v>
      </c>
      <c r="AV147" s="24"/>
      <c r="AW147" s="30"/>
      <c r="AX147" s="21"/>
      <c r="BB147" s="54"/>
      <c r="BF147" s="30">
        <f t="shared" si="6"/>
        <v>46025</v>
      </c>
    </row>
    <row r="148" spans="1:60" s="22" customFormat="1" ht="13.8" hidden="1">
      <c r="A148" s="24" t="s">
        <v>389</v>
      </c>
      <c r="B148" s="42">
        <v>71674865</v>
      </c>
      <c r="C148" s="43">
        <v>24266</v>
      </c>
      <c r="D148" s="24" t="s">
        <v>1074</v>
      </c>
      <c r="E148" s="37" t="s">
        <v>964</v>
      </c>
      <c r="F148" s="24" t="s">
        <v>965</v>
      </c>
      <c r="G148" s="44">
        <v>3004503210</v>
      </c>
      <c r="H148" s="44" t="s">
        <v>759</v>
      </c>
      <c r="I148" s="44" t="s">
        <v>753</v>
      </c>
      <c r="J148" s="44">
        <v>59</v>
      </c>
      <c r="K148" s="24" t="s">
        <v>576</v>
      </c>
      <c r="L148" s="25" t="s">
        <v>1443</v>
      </c>
      <c r="M148" s="24" t="s">
        <v>1421</v>
      </c>
      <c r="N148" s="24" t="s">
        <v>294</v>
      </c>
      <c r="O148" s="38">
        <v>130379</v>
      </c>
      <c r="P148" s="24" t="s">
        <v>0</v>
      </c>
      <c r="Q148" s="24" t="s">
        <v>34</v>
      </c>
      <c r="R148" s="24">
        <v>1009</v>
      </c>
      <c r="S148" s="23">
        <v>45730</v>
      </c>
      <c r="T148" s="24">
        <v>1044</v>
      </c>
      <c r="U148" s="23">
        <v>45734</v>
      </c>
      <c r="V148" s="46">
        <v>45735</v>
      </c>
      <c r="W148" s="64">
        <v>1</v>
      </c>
      <c r="X148" s="39">
        <v>2100000</v>
      </c>
      <c r="Y148" s="56" t="s">
        <v>1212</v>
      </c>
      <c r="Z148" s="42">
        <v>8605246546</v>
      </c>
      <c r="AA148" s="23">
        <v>45730</v>
      </c>
      <c r="AB148" s="23">
        <v>46101</v>
      </c>
      <c r="AC148" s="23">
        <v>45734</v>
      </c>
      <c r="AD148" s="24" t="s">
        <v>55</v>
      </c>
      <c r="AE148" s="65">
        <v>3500000</v>
      </c>
      <c r="AF148" s="65">
        <v>21000000</v>
      </c>
      <c r="AG148" s="24" t="s">
        <v>241</v>
      </c>
      <c r="AH148" s="23">
        <v>45735</v>
      </c>
      <c r="AI148" s="23">
        <v>45918</v>
      </c>
      <c r="AJ148" s="24" t="s">
        <v>1215</v>
      </c>
      <c r="AK148" s="24">
        <v>0</v>
      </c>
      <c r="AL148" s="24" t="s">
        <v>2338</v>
      </c>
      <c r="AM148" s="23">
        <v>45748</v>
      </c>
      <c r="AN148" s="39">
        <v>10500000</v>
      </c>
      <c r="AO148" s="24">
        <v>1532</v>
      </c>
      <c r="AP148" s="24">
        <v>1444</v>
      </c>
      <c r="AQ148" s="24" t="s">
        <v>3212</v>
      </c>
      <c r="AR148" s="23">
        <v>46009</v>
      </c>
      <c r="AS148" s="24" t="s">
        <v>3222</v>
      </c>
      <c r="AT148" s="23">
        <v>45911</v>
      </c>
      <c r="AU148" s="39">
        <f t="shared" si="5"/>
        <v>31500000</v>
      </c>
      <c r="AV148" s="24"/>
      <c r="AW148" s="30"/>
      <c r="AX148" s="21"/>
      <c r="BB148" s="54"/>
      <c r="BF148" s="30">
        <f t="shared" si="6"/>
        <v>46009</v>
      </c>
    </row>
    <row r="149" spans="1:60" s="22" customFormat="1" ht="13.8" hidden="1">
      <c r="A149" s="24" t="s">
        <v>390</v>
      </c>
      <c r="B149" s="42">
        <v>1018454192</v>
      </c>
      <c r="C149" s="43">
        <v>33858</v>
      </c>
      <c r="D149" s="24" t="s">
        <v>1074</v>
      </c>
      <c r="E149" s="37" t="s">
        <v>966</v>
      </c>
      <c r="F149" s="24" t="s">
        <v>967</v>
      </c>
      <c r="G149" s="44">
        <v>3193850680</v>
      </c>
      <c r="H149" s="44" t="s">
        <v>756</v>
      </c>
      <c r="I149" s="44" t="s">
        <v>753</v>
      </c>
      <c r="J149" s="44">
        <v>33</v>
      </c>
      <c r="K149" s="24" t="s">
        <v>577</v>
      </c>
      <c r="L149" s="25" t="s">
        <v>1444</v>
      </c>
      <c r="M149" s="24" t="s">
        <v>1422</v>
      </c>
      <c r="N149" s="24" t="s">
        <v>295</v>
      </c>
      <c r="O149" s="38">
        <v>127812</v>
      </c>
      <c r="P149" s="24" t="s">
        <v>0</v>
      </c>
      <c r="Q149" s="24" t="s">
        <v>25</v>
      </c>
      <c r="R149" s="24">
        <v>1011</v>
      </c>
      <c r="S149" s="23">
        <v>45731</v>
      </c>
      <c r="T149" s="24">
        <v>1043</v>
      </c>
      <c r="U149" s="23">
        <v>45734</v>
      </c>
      <c r="V149" s="46">
        <v>45733</v>
      </c>
      <c r="W149" s="64">
        <v>5</v>
      </c>
      <c r="X149" s="39">
        <v>2200000</v>
      </c>
      <c r="Y149" s="56" t="s">
        <v>1211</v>
      </c>
      <c r="Z149" s="42">
        <v>8600095786</v>
      </c>
      <c r="AA149" s="23">
        <v>45733</v>
      </c>
      <c r="AB149" s="23">
        <v>45978</v>
      </c>
      <c r="AC149" s="23">
        <v>45734</v>
      </c>
      <c r="AD149" s="24" t="s">
        <v>55</v>
      </c>
      <c r="AE149" s="65">
        <v>5500000</v>
      </c>
      <c r="AF149" s="65">
        <v>22000000</v>
      </c>
      <c r="AG149" s="24" t="s">
        <v>242</v>
      </c>
      <c r="AH149" s="23">
        <v>45734</v>
      </c>
      <c r="AI149" s="23">
        <v>45855</v>
      </c>
      <c r="AJ149" s="24" t="s">
        <v>743</v>
      </c>
      <c r="AK149" s="24">
        <v>1070917500</v>
      </c>
      <c r="AL149" s="24" t="s">
        <v>2323</v>
      </c>
      <c r="AM149" s="23">
        <v>45758</v>
      </c>
      <c r="AN149" s="39">
        <v>11000000</v>
      </c>
      <c r="AO149" s="24">
        <v>1357</v>
      </c>
      <c r="AP149" s="24">
        <v>1283</v>
      </c>
      <c r="AQ149" s="24" t="s">
        <v>3215</v>
      </c>
      <c r="AR149" s="23">
        <v>45917</v>
      </c>
      <c r="AS149" s="24" t="s">
        <v>3223</v>
      </c>
      <c r="AT149" s="23">
        <v>45854</v>
      </c>
      <c r="AU149" s="39">
        <f t="shared" si="5"/>
        <v>33000000</v>
      </c>
      <c r="AV149" s="24"/>
      <c r="AW149" s="30"/>
      <c r="AX149" s="21"/>
      <c r="BB149" s="54"/>
      <c r="BF149" s="30">
        <f t="shared" si="6"/>
        <v>45917</v>
      </c>
    </row>
    <row r="150" spans="1:60" s="22" customFormat="1" ht="13.8" hidden="1">
      <c r="A150" s="24" t="s">
        <v>391</v>
      </c>
      <c r="B150" s="42">
        <v>1004347551</v>
      </c>
      <c r="C150" s="43">
        <v>36998</v>
      </c>
      <c r="D150" s="24" t="s">
        <v>1075</v>
      </c>
      <c r="E150" s="37" t="s">
        <v>968</v>
      </c>
      <c r="F150" s="24" t="s">
        <v>969</v>
      </c>
      <c r="G150" s="44">
        <v>4213581</v>
      </c>
      <c r="H150" s="44" t="s">
        <v>748</v>
      </c>
      <c r="I150" s="44" t="s">
        <v>760</v>
      </c>
      <c r="J150" s="44">
        <v>24</v>
      </c>
      <c r="K150" s="24" t="s">
        <v>578</v>
      </c>
      <c r="L150" s="25" t="s">
        <v>1445</v>
      </c>
      <c r="M150" s="24" t="s">
        <v>1292</v>
      </c>
      <c r="N150" s="24" t="s">
        <v>296</v>
      </c>
      <c r="O150" s="38">
        <v>130125</v>
      </c>
      <c r="P150" s="24" t="s">
        <v>0</v>
      </c>
      <c r="Q150" s="24" t="s">
        <v>34</v>
      </c>
      <c r="R150" s="24">
        <v>1064</v>
      </c>
      <c r="S150" s="23">
        <v>45732</v>
      </c>
      <c r="T150" s="24">
        <v>1021</v>
      </c>
      <c r="U150" s="23">
        <v>45733</v>
      </c>
      <c r="V150" s="46">
        <v>45734</v>
      </c>
      <c r="W150" s="64">
        <v>1</v>
      </c>
      <c r="X150" s="39">
        <v>3000000</v>
      </c>
      <c r="Y150" s="56" t="s">
        <v>1211</v>
      </c>
      <c r="Z150" s="42">
        <v>8600095786</v>
      </c>
      <c r="AA150" s="23">
        <v>45734</v>
      </c>
      <c r="AB150" s="23">
        <v>46101</v>
      </c>
      <c r="AC150" s="23">
        <v>45737</v>
      </c>
      <c r="AD150" s="24" t="s">
        <v>55</v>
      </c>
      <c r="AE150" s="65">
        <v>5000000</v>
      </c>
      <c r="AF150" s="65">
        <v>30000000</v>
      </c>
      <c r="AG150" s="24" t="s">
        <v>433</v>
      </c>
      <c r="AH150" s="23">
        <v>45742</v>
      </c>
      <c r="AI150" s="23">
        <v>45925</v>
      </c>
      <c r="AJ150" s="24" t="s">
        <v>1216</v>
      </c>
      <c r="AK150" s="24">
        <v>1014218518</v>
      </c>
      <c r="AL150" s="24" t="s">
        <v>2339</v>
      </c>
      <c r="AM150" s="23">
        <v>45750</v>
      </c>
      <c r="AN150" s="39"/>
      <c r="AO150" s="24"/>
      <c r="AP150" s="24"/>
      <c r="AQ150" s="24"/>
      <c r="AR150" s="23">
        <f>+AI150</f>
        <v>45925</v>
      </c>
      <c r="AS150" s="24"/>
      <c r="AT150" s="24"/>
      <c r="AU150" s="39">
        <f t="shared" si="5"/>
        <v>30000000</v>
      </c>
      <c r="AV150" s="24"/>
      <c r="AW150" s="30"/>
      <c r="AX150" s="21"/>
      <c r="BB150" s="54"/>
      <c r="BF150" s="30">
        <f t="shared" si="6"/>
        <v>45925</v>
      </c>
    </row>
    <row r="151" spans="1:60" s="22" customFormat="1" ht="13.8" hidden="1">
      <c r="A151" s="24" t="s">
        <v>392</v>
      </c>
      <c r="B151" s="42">
        <v>1032430328</v>
      </c>
      <c r="C151" s="43">
        <v>32626</v>
      </c>
      <c r="D151" s="24" t="s">
        <v>1074</v>
      </c>
      <c r="E151" s="37" t="s">
        <v>970</v>
      </c>
      <c r="F151" s="24" t="s">
        <v>971</v>
      </c>
      <c r="G151" s="44">
        <v>3028459954</v>
      </c>
      <c r="H151" s="44" t="s">
        <v>756</v>
      </c>
      <c r="I151" s="44" t="s">
        <v>749</v>
      </c>
      <c r="J151" s="44">
        <v>36</v>
      </c>
      <c r="K151" s="24" t="s">
        <v>579</v>
      </c>
      <c r="L151" s="25" t="s">
        <v>1446</v>
      </c>
      <c r="M151" s="24" t="s">
        <v>1293</v>
      </c>
      <c r="N151" s="24" t="s">
        <v>297</v>
      </c>
      <c r="O151" s="38">
        <v>127352</v>
      </c>
      <c r="P151" s="24" t="s">
        <v>0</v>
      </c>
      <c r="Q151" s="24" t="s">
        <v>34</v>
      </c>
      <c r="R151" s="24">
        <v>998</v>
      </c>
      <c r="S151" s="23">
        <v>45731</v>
      </c>
      <c r="T151" s="24">
        <v>1020</v>
      </c>
      <c r="U151" s="23">
        <v>45733</v>
      </c>
      <c r="V151" s="46">
        <v>45734</v>
      </c>
      <c r="W151" s="64">
        <v>5</v>
      </c>
      <c r="X151" s="39">
        <v>3420000</v>
      </c>
      <c r="Y151" s="56" t="s">
        <v>1211</v>
      </c>
      <c r="Z151" s="42">
        <v>8600095786</v>
      </c>
      <c r="AA151" s="23">
        <v>45734</v>
      </c>
      <c r="AB151" s="23">
        <v>46130</v>
      </c>
      <c r="AC151" s="23">
        <v>45735</v>
      </c>
      <c r="AD151" s="24" t="s">
        <v>55</v>
      </c>
      <c r="AE151" s="65">
        <v>5700000</v>
      </c>
      <c r="AF151" s="65">
        <v>34200000</v>
      </c>
      <c r="AG151" s="24" t="s">
        <v>434</v>
      </c>
      <c r="AH151" s="23">
        <v>45735</v>
      </c>
      <c r="AI151" s="23">
        <v>45918</v>
      </c>
      <c r="AJ151" s="24" t="s">
        <v>740</v>
      </c>
      <c r="AK151" s="24">
        <v>1026267438</v>
      </c>
      <c r="AL151" s="24" t="s">
        <v>2340</v>
      </c>
      <c r="AM151" s="23">
        <v>45737</v>
      </c>
      <c r="AN151" s="39">
        <v>17100000</v>
      </c>
      <c r="AO151" s="24">
        <v>1555</v>
      </c>
      <c r="AP151" s="24">
        <v>1418</v>
      </c>
      <c r="AQ151" s="24" t="s">
        <v>3212</v>
      </c>
      <c r="AR151" s="23">
        <v>46009</v>
      </c>
      <c r="AS151" s="24" t="s">
        <v>3217</v>
      </c>
      <c r="AT151" s="23">
        <v>45916</v>
      </c>
      <c r="AU151" s="39">
        <f t="shared" si="5"/>
        <v>51300000</v>
      </c>
      <c r="AV151" s="24"/>
      <c r="AW151" s="30"/>
      <c r="AX151" s="21"/>
      <c r="BB151" s="54"/>
      <c r="BF151" s="30">
        <f t="shared" si="6"/>
        <v>46009</v>
      </c>
    </row>
    <row r="152" spans="1:60" s="22" customFormat="1" ht="13.8" hidden="1">
      <c r="A152" s="24" t="s">
        <v>393</v>
      </c>
      <c r="B152" s="42">
        <v>80799927</v>
      </c>
      <c r="C152" s="43">
        <v>30928</v>
      </c>
      <c r="D152" s="24" t="s">
        <v>1074</v>
      </c>
      <c r="E152" s="37" t="s">
        <v>972</v>
      </c>
      <c r="F152" s="24" t="s">
        <v>973</v>
      </c>
      <c r="G152" s="44">
        <v>3202045867</v>
      </c>
      <c r="H152" s="44" t="s">
        <v>756</v>
      </c>
      <c r="I152" s="44" t="s">
        <v>760</v>
      </c>
      <c r="J152" s="44">
        <v>41</v>
      </c>
      <c r="K152" s="24" t="s">
        <v>580</v>
      </c>
      <c r="L152" s="25" t="s">
        <v>1447</v>
      </c>
      <c r="M152" s="24" t="s">
        <v>1294</v>
      </c>
      <c r="N152" s="24" t="s">
        <v>298</v>
      </c>
      <c r="O152" s="38">
        <v>127301</v>
      </c>
      <c r="P152" s="24" t="s">
        <v>0</v>
      </c>
      <c r="Q152" s="24" t="s">
        <v>27</v>
      </c>
      <c r="R152" s="24">
        <v>1031</v>
      </c>
      <c r="S152" s="23">
        <v>45731</v>
      </c>
      <c r="T152" s="24">
        <v>1017</v>
      </c>
      <c r="U152" s="23">
        <v>45733</v>
      </c>
      <c r="V152" s="46">
        <v>45734</v>
      </c>
      <c r="W152" s="64">
        <v>5</v>
      </c>
      <c r="X152" s="39">
        <v>4560000</v>
      </c>
      <c r="Y152" s="56" t="s">
        <v>1211</v>
      </c>
      <c r="Z152" s="42">
        <v>8600095786</v>
      </c>
      <c r="AA152" s="23">
        <v>45734</v>
      </c>
      <c r="AB152" s="23">
        <v>46159</v>
      </c>
      <c r="AC152" s="23">
        <v>45734</v>
      </c>
      <c r="AD152" s="24" t="s">
        <v>55</v>
      </c>
      <c r="AE152" s="65">
        <v>5700000</v>
      </c>
      <c r="AF152" s="65">
        <v>45600000</v>
      </c>
      <c r="AG152" s="24" t="s">
        <v>243</v>
      </c>
      <c r="AH152" s="23">
        <v>45734</v>
      </c>
      <c r="AI152" s="23">
        <v>45978</v>
      </c>
      <c r="AJ152" s="24" t="s">
        <v>1217</v>
      </c>
      <c r="AK152" s="24">
        <v>1020754067</v>
      </c>
      <c r="AL152" s="24" t="s">
        <v>2341</v>
      </c>
      <c r="AM152" s="23">
        <v>45747</v>
      </c>
      <c r="AN152" s="39">
        <v>8170000</v>
      </c>
      <c r="AO152" s="24">
        <v>1709</v>
      </c>
      <c r="AP152" s="24">
        <v>1643</v>
      </c>
      <c r="AQ152" s="24" t="s">
        <v>3230</v>
      </c>
      <c r="AR152" s="23">
        <v>46022</v>
      </c>
      <c r="AS152" s="24" t="s">
        <v>3700</v>
      </c>
      <c r="AT152" s="23">
        <v>45974</v>
      </c>
      <c r="AU152" s="39">
        <f t="shared" si="5"/>
        <v>53770000</v>
      </c>
      <c r="AV152" s="24" t="s">
        <v>3303</v>
      </c>
      <c r="AW152" s="30">
        <v>45931</v>
      </c>
      <c r="AX152" s="21">
        <v>1018487854</v>
      </c>
      <c r="AY152" s="22">
        <v>1477</v>
      </c>
      <c r="AZ152" s="21" t="s">
        <v>3220</v>
      </c>
      <c r="BA152" s="27">
        <v>45930</v>
      </c>
      <c r="BB152" s="54"/>
      <c r="BF152" s="30">
        <f t="shared" si="6"/>
        <v>46022</v>
      </c>
    </row>
    <row r="153" spans="1:60" s="22" customFormat="1" ht="13.8" hidden="1">
      <c r="A153" s="24" t="s">
        <v>226</v>
      </c>
      <c r="B153" s="42">
        <v>1022329382</v>
      </c>
      <c r="C153" s="43">
        <v>31774</v>
      </c>
      <c r="D153" s="24" t="s">
        <v>1075</v>
      </c>
      <c r="E153" s="37" t="s">
        <v>974</v>
      </c>
      <c r="F153" s="24" t="s">
        <v>975</v>
      </c>
      <c r="G153" s="44">
        <v>3124688638</v>
      </c>
      <c r="H153" s="44" t="s">
        <v>748</v>
      </c>
      <c r="I153" s="44" t="s">
        <v>753</v>
      </c>
      <c r="J153" s="44">
        <v>39</v>
      </c>
      <c r="K153" s="24" t="s">
        <v>581</v>
      </c>
      <c r="L153" s="25" t="s">
        <v>1448</v>
      </c>
      <c r="M153" s="24" t="s">
        <v>1295</v>
      </c>
      <c r="N153" s="24" t="s">
        <v>299</v>
      </c>
      <c r="O153" s="38">
        <v>128711</v>
      </c>
      <c r="P153" s="24" t="s">
        <v>0</v>
      </c>
      <c r="Q153" s="24" t="s">
        <v>27</v>
      </c>
      <c r="R153" s="24">
        <v>1115</v>
      </c>
      <c r="S153" s="23">
        <v>45731</v>
      </c>
      <c r="T153" s="24">
        <v>1016</v>
      </c>
      <c r="U153" s="23">
        <v>45733</v>
      </c>
      <c r="V153" s="46">
        <v>45734</v>
      </c>
      <c r="W153" s="64">
        <v>3</v>
      </c>
      <c r="X153" s="39">
        <v>2380800</v>
      </c>
      <c r="Y153" s="56" t="s">
        <v>1211</v>
      </c>
      <c r="Z153" s="42">
        <v>8600095786</v>
      </c>
      <c r="AA153" s="23">
        <v>45733</v>
      </c>
      <c r="AB153" s="23">
        <v>46172</v>
      </c>
      <c r="AC153" s="23">
        <v>45734</v>
      </c>
      <c r="AD153" s="24" t="s">
        <v>55</v>
      </c>
      <c r="AE153" s="65">
        <v>2976000</v>
      </c>
      <c r="AF153" s="65">
        <v>23808000</v>
      </c>
      <c r="AG153" s="24" t="s">
        <v>244</v>
      </c>
      <c r="AH153" s="23">
        <v>45734</v>
      </c>
      <c r="AI153" s="23">
        <v>45978</v>
      </c>
      <c r="AJ153" s="24" t="s">
        <v>742</v>
      </c>
      <c r="AK153" s="24">
        <v>1032396622</v>
      </c>
      <c r="AL153" s="24" t="s">
        <v>2342</v>
      </c>
      <c r="AM153" s="23">
        <v>45748</v>
      </c>
      <c r="AN153" s="39">
        <v>4265600</v>
      </c>
      <c r="AO153" s="24">
        <v>1698</v>
      </c>
      <c r="AP153" s="24">
        <v>1631</v>
      </c>
      <c r="AQ153" s="24" t="s">
        <v>3230</v>
      </c>
      <c r="AR153" s="23">
        <v>46022</v>
      </c>
      <c r="AS153" s="24" t="s">
        <v>3700</v>
      </c>
      <c r="AT153" s="23">
        <v>45974</v>
      </c>
      <c r="AU153" s="39">
        <f t="shared" si="5"/>
        <v>29958400</v>
      </c>
      <c r="AV153" s="24"/>
      <c r="AW153" s="30"/>
      <c r="AX153" s="21"/>
      <c r="BB153" s="54">
        <v>1884800</v>
      </c>
      <c r="BC153" s="22">
        <v>1885</v>
      </c>
      <c r="BD153" s="22">
        <v>1849</v>
      </c>
      <c r="BE153" s="22" t="s">
        <v>4082</v>
      </c>
      <c r="BF153" s="27">
        <v>46041</v>
      </c>
      <c r="BG153" s="22" t="s">
        <v>4076</v>
      </c>
      <c r="BH153" s="27">
        <v>46022</v>
      </c>
    </row>
    <row r="154" spans="1:60" s="22" customFormat="1" ht="13.8" hidden="1">
      <c r="A154" s="24" t="s">
        <v>2343</v>
      </c>
      <c r="B154" s="42">
        <v>1015471221</v>
      </c>
      <c r="C154" s="43">
        <v>35709</v>
      </c>
      <c r="D154" s="24" t="s">
        <v>1075</v>
      </c>
      <c r="E154" s="37" t="s">
        <v>976</v>
      </c>
      <c r="F154" s="24" t="s">
        <v>977</v>
      </c>
      <c r="G154" s="44" t="s">
        <v>978</v>
      </c>
      <c r="H154" s="44" t="s">
        <v>752</v>
      </c>
      <c r="I154" s="44" t="s">
        <v>760</v>
      </c>
      <c r="J154" s="44">
        <v>28</v>
      </c>
      <c r="K154" s="24" t="s">
        <v>582</v>
      </c>
      <c r="L154" s="25" t="s">
        <v>1449</v>
      </c>
      <c r="M154" s="24" t="s">
        <v>1423</v>
      </c>
      <c r="N154" s="24" t="s">
        <v>300</v>
      </c>
      <c r="O154" s="38">
        <v>127305</v>
      </c>
      <c r="P154" s="24" t="s">
        <v>0</v>
      </c>
      <c r="Q154" s="24" t="s">
        <v>27</v>
      </c>
      <c r="R154" s="24">
        <v>1033</v>
      </c>
      <c r="S154" s="23">
        <v>45731</v>
      </c>
      <c r="T154" s="24">
        <v>1018</v>
      </c>
      <c r="U154" s="23">
        <v>45733</v>
      </c>
      <c r="V154" s="46">
        <v>45734</v>
      </c>
      <c r="W154" s="64">
        <v>5</v>
      </c>
      <c r="X154" s="39">
        <v>4560000</v>
      </c>
      <c r="Y154" s="56" t="s">
        <v>1211</v>
      </c>
      <c r="Z154" s="42">
        <v>8600095786</v>
      </c>
      <c r="AA154" s="23">
        <v>45733</v>
      </c>
      <c r="AB154" s="23">
        <v>46162</v>
      </c>
      <c r="AC154" s="23">
        <v>45734</v>
      </c>
      <c r="AD154" s="24" t="s">
        <v>55</v>
      </c>
      <c r="AE154" s="65">
        <v>5700000</v>
      </c>
      <c r="AF154" s="65">
        <v>45600000</v>
      </c>
      <c r="AG154" s="24" t="s">
        <v>435</v>
      </c>
      <c r="AH154" s="23">
        <v>45734</v>
      </c>
      <c r="AI154" s="23">
        <v>45978</v>
      </c>
      <c r="AJ154" s="24" t="s">
        <v>1217</v>
      </c>
      <c r="AK154" s="24">
        <v>1020754067</v>
      </c>
      <c r="AL154" s="24" t="s">
        <v>2341</v>
      </c>
      <c r="AM154" s="23">
        <v>45747</v>
      </c>
      <c r="AN154" s="39">
        <v>11020000</v>
      </c>
      <c r="AO154" s="24">
        <v>1755</v>
      </c>
      <c r="AP154" s="24">
        <v>1640</v>
      </c>
      <c r="AQ154" s="24" t="s">
        <v>3805</v>
      </c>
      <c r="AR154" s="23">
        <v>46037</v>
      </c>
      <c r="AS154" s="24" t="s">
        <v>3217</v>
      </c>
      <c r="AT154" s="23">
        <v>45976</v>
      </c>
      <c r="AU154" s="39">
        <f t="shared" si="5"/>
        <v>56620000</v>
      </c>
      <c r="AV154" s="24" t="s">
        <v>2343</v>
      </c>
      <c r="AW154" s="30">
        <v>45758</v>
      </c>
      <c r="AX154" s="21">
        <v>79041777</v>
      </c>
      <c r="AZ154" s="22" t="s">
        <v>3346</v>
      </c>
      <c r="BA154" s="27">
        <v>45758</v>
      </c>
      <c r="BB154" s="54"/>
      <c r="BF154" s="30">
        <f t="shared" ref="BF154:BF173" si="7">+AR154</f>
        <v>46037</v>
      </c>
    </row>
    <row r="155" spans="1:60" s="22" customFormat="1" ht="13.8" hidden="1">
      <c r="A155" s="24" t="s">
        <v>227</v>
      </c>
      <c r="B155" s="42">
        <v>1070614675</v>
      </c>
      <c r="C155" s="43">
        <v>34630</v>
      </c>
      <c r="D155" s="24" t="s">
        <v>1075</v>
      </c>
      <c r="E155" s="37" t="s">
        <v>979</v>
      </c>
      <c r="F155" s="24" t="s">
        <v>980</v>
      </c>
      <c r="G155" s="44">
        <v>3204715562</v>
      </c>
      <c r="H155" s="44" t="s">
        <v>748</v>
      </c>
      <c r="I155" s="44" t="s">
        <v>771</v>
      </c>
      <c r="J155" s="44">
        <v>31</v>
      </c>
      <c r="K155" s="24" t="s">
        <v>583</v>
      </c>
      <c r="L155" s="25" t="s">
        <v>1450</v>
      </c>
      <c r="M155" s="24" t="s">
        <v>1296</v>
      </c>
      <c r="N155" s="24" t="s">
        <v>301</v>
      </c>
      <c r="O155" s="38">
        <v>127904</v>
      </c>
      <c r="P155" s="24" t="s">
        <v>0</v>
      </c>
      <c r="Q155" s="24" t="s">
        <v>34</v>
      </c>
      <c r="R155" s="24">
        <v>859</v>
      </c>
      <c r="S155" s="23">
        <v>45731</v>
      </c>
      <c r="T155" s="24">
        <v>1031</v>
      </c>
      <c r="U155" s="23">
        <v>45733</v>
      </c>
      <c r="V155" s="46">
        <v>45735</v>
      </c>
      <c r="W155" s="64">
        <v>1</v>
      </c>
      <c r="X155" s="39">
        <v>3120000</v>
      </c>
      <c r="Y155" s="56" t="s">
        <v>1225</v>
      </c>
      <c r="Z155" s="42">
        <v>8600370136</v>
      </c>
      <c r="AA155" s="23">
        <v>45734</v>
      </c>
      <c r="AB155" s="23">
        <v>46106</v>
      </c>
      <c r="AC155" s="23">
        <v>45734</v>
      </c>
      <c r="AD155" s="24" t="s">
        <v>55</v>
      </c>
      <c r="AE155" s="65">
        <v>5200000</v>
      </c>
      <c r="AF155" s="65">
        <v>31200000</v>
      </c>
      <c r="AG155" s="24" t="s">
        <v>302</v>
      </c>
      <c r="AH155" s="23">
        <v>45734</v>
      </c>
      <c r="AI155" s="23">
        <v>45917</v>
      </c>
      <c r="AJ155" s="24" t="s">
        <v>1433</v>
      </c>
      <c r="AK155" s="24"/>
      <c r="AL155" s="24" t="s">
        <v>2344</v>
      </c>
      <c r="AM155" s="23">
        <v>45741</v>
      </c>
      <c r="AN155" s="39">
        <v>15600000</v>
      </c>
      <c r="AO155" s="24">
        <v>1582</v>
      </c>
      <c r="AP155" s="24">
        <v>1415</v>
      </c>
      <c r="AQ155" s="24" t="s">
        <v>3212</v>
      </c>
      <c r="AR155" s="23">
        <v>46008</v>
      </c>
      <c r="AS155" s="24" t="s">
        <v>2586</v>
      </c>
      <c r="AT155" s="23">
        <v>45917</v>
      </c>
      <c r="AU155" s="39">
        <f t="shared" si="5"/>
        <v>46800000</v>
      </c>
      <c r="AV155" s="24"/>
      <c r="AW155" s="30"/>
      <c r="AX155" s="21"/>
      <c r="BB155" s="54"/>
      <c r="BF155" s="30">
        <f t="shared" si="7"/>
        <v>46008</v>
      </c>
    </row>
    <row r="156" spans="1:60" s="22" customFormat="1" ht="13.8" hidden="1">
      <c r="A156" s="24" t="s">
        <v>228</v>
      </c>
      <c r="B156" s="42">
        <v>1001217774</v>
      </c>
      <c r="C156" s="43">
        <v>37659</v>
      </c>
      <c r="D156" s="24" t="s">
        <v>1075</v>
      </c>
      <c r="E156" s="37" t="s">
        <v>981</v>
      </c>
      <c r="F156" s="24" t="s">
        <v>982</v>
      </c>
      <c r="G156" s="44">
        <v>3508606919</v>
      </c>
      <c r="H156" s="44" t="s">
        <v>756</v>
      </c>
      <c r="I156" s="44" t="s">
        <v>749</v>
      </c>
      <c r="J156" s="44">
        <v>22</v>
      </c>
      <c r="K156" s="24" t="s">
        <v>584</v>
      </c>
      <c r="L156" s="25" t="s">
        <v>1453</v>
      </c>
      <c r="M156" s="24" t="s">
        <v>1297</v>
      </c>
      <c r="N156" s="24" t="s">
        <v>303</v>
      </c>
      <c r="O156" s="38">
        <v>129301</v>
      </c>
      <c r="P156" s="24" t="s">
        <v>0</v>
      </c>
      <c r="Q156" s="24" t="s">
        <v>34</v>
      </c>
      <c r="R156" s="24">
        <v>963</v>
      </c>
      <c r="S156" s="23">
        <v>45731</v>
      </c>
      <c r="T156" s="24">
        <v>1041</v>
      </c>
      <c r="U156" s="23">
        <v>45734</v>
      </c>
      <c r="V156" s="46">
        <v>45733</v>
      </c>
      <c r="W156" s="64">
        <v>5</v>
      </c>
      <c r="X156" s="39">
        <v>1740000</v>
      </c>
      <c r="Y156" s="56" t="s">
        <v>1225</v>
      </c>
      <c r="Z156" s="42">
        <v>8600370136</v>
      </c>
      <c r="AA156" s="23">
        <v>45733</v>
      </c>
      <c r="AB156" s="23">
        <v>46101</v>
      </c>
      <c r="AC156" s="23">
        <v>45734</v>
      </c>
      <c r="AD156" s="24" t="s">
        <v>55</v>
      </c>
      <c r="AE156" s="65">
        <v>2900000</v>
      </c>
      <c r="AF156" s="65">
        <v>17400000</v>
      </c>
      <c r="AG156" s="24" t="s">
        <v>252</v>
      </c>
      <c r="AH156" s="23">
        <v>45734</v>
      </c>
      <c r="AI156" s="23">
        <v>45917</v>
      </c>
      <c r="AJ156" s="24" t="s">
        <v>223</v>
      </c>
      <c r="AK156" s="24">
        <v>1010213205</v>
      </c>
      <c r="AL156" s="24" t="s">
        <v>2345</v>
      </c>
      <c r="AM156" s="23">
        <v>45741</v>
      </c>
      <c r="AN156" s="39"/>
      <c r="AO156" s="24"/>
      <c r="AP156" s="24"/>
      <c r="AQ156" s="24"/>
      <c r="AR156" s="23">
        <f>+AI156</f>
        <v>45917</v>
      </c>
      <c r="AS156" s="24"/>
      <c r="AT156" s="24"/>
      <c r="AU156" s="39">
        <f t="shared" si="5"/>
        <v>17400000</v>
      </c>
      <c r="AV156" s="24"/>
      <c r="AW156" s="30"/>
      <c r="AX156" s="21"/>
      <c r="BB156" s="54"/>
      <c r="BF156" s="30">
        <f t="shared" si="7"/>
        <v>45917</v>
      </c>
    </row>
    <row r="157" spans="1:60" s="22" customFormat="1" ht="13.8" hidden="1">
      <c r="A157" s="24" t="s">
        <v>229</v>
      </c>
      <c r="B157" s="42">
        <v>80409994</v>
      </c>
      <c r="C157" s="43">
        <v>24238</v>
      </c>
      <c r="D157" s="24" t="s">
        <v>1074</v>
      </c>
      <c r="E157" s="37" t="s">
        <v>983</v>
      </c>
      <c r="F157" s="24" t="s">
        <v>984</v>
      </c>
      <c r="G157" s="44">
        <v>3114591957</v>
      </c>
      <c r="H157" s="44" t="s">
        <v>748</v>
      </c>
      <c r="I157" s="44" t="s">
        <v>753</v>
      </c>
      <c r="J157" s="44">
        <v>59</v>
      </c>
      <c r="K157" s="24" t="s">
        <v>585</v>
      </c>
      <c r="L157" s="25" t="s">
        <v>1454</v>
      </c>
      <c r="M157" s="24" t="s">
        <v>1298</v>
      </c>
      <c r="N157" s="24" t="s">
        <v>304</v>
      </c>
      <c r="O157" s="38">
        <v>129469</v>
      </c>
      <c r="P157" s="24" t="s">
        <v>0</v>
      </c>
      <c r="Q157" s="24" t="s">
        <v>34</v>
      </c>
      <c r="R157" s="24">
        <v>1042</v>
      </c>
      <c r="S157" s="23">
        <v>45731</v>
      </c>
      <c r="T157" s="24">
        <v>1040</v>
      </c>
      <c r="U157" s="23">
        <v>45733</v>
      </c>
      <c r="V157" s="46">
        <v>45733</v>
      </c>
      <c r="W157" s="64">
        <v>1</v>
      </c>
      <c r="X157" s="39">
        <v>3300000</v>
      </c>
      <c r="Y157" s="56" t="s">
        <v>1211</v>
      </c>
      <c r="Z157" s="42">
        <v>8600095786</v>
      </c>
      <c r="AA157" s="23">
        <v>45733</v>
      </c>
      <c r="AB157" s="23">
        <v>46109</v>
      </c>
      <c r="AC157" s="23">
        <v>45734</v>
      </c>
      <c r="AD157" s="24" t="s">
        <v>55</v>
      </c>
      <c r="AE157" s="65">
        <v>5500000</v>
      </c>
      <c r="AF157" s="65">
        <v>33000000</v>
      </c>
      <c r="AG157" s="24" t="s">
        <v>253</v>
      </c>
      <c r="AH157" s="23">
        <v>45734</v>
      </c>
      <c r="AI157" s="23">
        <v>45917</v>
      </c>
      <c r="AJ157" s="24" t="s">
        <v>358</v>
      </c>
      <c r="AK157" s="24">
        <v>45519331</v>
      </c>
      <c r="AL157" s="24" t="s">
        <v>2345</v>
      </c>
      <c r="AM157" s="23">
        <v>45742</v>
      </c>
      <c r="AN157" s="39">
        <v>16500000</v>
      </c>
      <c r="AO157" s="24">
        <v>1533</v>
      </c>
      <c r="AP157" s="24">
        <v>1411</v>
      </c>
      <c r="AQ157" s="24" t="s">
        <v>3212</v>
      </c>
      <c r="AR157" s="23">
        <v>46008</v>
      </c>
      <c r="AS157" s="24" t="s">
        <v>3220</v>
      </c>
      <c r="AT157" s="23">
        <v>45917</v>
      </c>
      <c r="AU157" s="39">
        <f t="shared" si="5"/>
        <v>49500000</v>
      </c>
      <c r="AV157" s="24"/>
      <c r="AW157" s="30"/>
      <c r="AX157" s="21"/>
      <c r="BB157" s="54"/>
      <c r="BF157" s="30">
        <f t="shared" si="7"/>
        <v>46008</v>
      </c>
    </row>
    <row r="158" spans="1:60" s="22" customFormat="1" ht="13.8" hidden="1">
      <c r="A158" s="24" t="s">
        <v>230</v>
      </c>
      <c r="B158" s="42">
        <v>1013643995</v>
      </c>
      <c r="C158" s="43">
        <v>34245</v>
      </c>
      <c r="D158" s="24" t="s">
        <v>1075</v>
      </c>
      <c r="E158" s="37" t="s">
        <v>985</v>
      </c>
      <c r="F158" s="24" t="s">
        <v>986</v>
      </c>
      <c r="G158" s="44">
        <v>3209224614</v>
      </c>
      <c r="H158" s="44" t="s">
        <v>748</v>
      </c>
      <c r="I158" s="44" t="s">
        <v>760</v>
      </c>
      <c r="J158" s="44">
        <v>32</v>
      </c>
      <c r="K158" s="24" t="s">
        <v>586</v>
      </c>
      <c r="L158" s="25" t="s">
        <v>1452</v>
      </c>
      <c r="M158" s="24" t="s">
        <v>1299</v>
      </c>
      <c r="N158" s="24" t="s">
        <v>305</v>
      </c>
      <c r="O158" s="38">
        <v>127304</v>
      </c>
      <c r="P158" s="24" t="s">
        <v>0</v>
      </c>
      <c r="Q158" s="24" t="s">
        <v>27</v>
      </c>
      <c r="R158" s="24">
        <v>1013</v>
      </c>
      <c r="S158" s="23">
        <v>45731</v>
      </c>
      <c r="T158" s="24">
        <v>1042</v>
      </c>
      <c r="U158" s="23">
        <v>45734</v>
      </c>
      <c r="V158" s="46">
        <v>45733</v>
      </c>
      <c r="W158" s="64">
        <v>5</v>
      </c>
      <c r="X158" s="39">
        <v>4560000</v>
      </c>
      <c r="Y158" s="56" t="s">
        <v>1212</v>
      </c>
      <c r="Z158" s="42">
        <v>8605246546</v>
      </c>
      <c r="AA158" s="23">
        <v>45733</v>
      </c>
      <c r="AB158" s="23">
        <v>46161</v>
      </c>
      <c r="AC158" s="23">
        <v>45735</v>
      </c>
      <c r="AD158" s="24" t="s">
        <v>55</v>
      </c>
      <c r="AE158" s="65">
        <v>5700000</v>
      </c>
      <c r="AF158" s="65">
        <v>45600000</v>
      </c>
      <c r="AG158" s="24" t="s">
        <v>254</v>
      </c>
      <c r="AH158" s="23">
        <v>45735</v>
      </c>
      <c r="AI158" s="23">
        <v>45979</v>
      </c>
      <c r="AJ158" s="24" t="s">
        <v>1217</v>
      </c>
      <c r="AK158" s="24">
        <v>1020754067</v>
      </c>
      <c r="AL158" s="24" t="s">
        <v>2341</v>
      </c>
      <c r="AM158" s="23">
        <v>45747</v>
      </c>
      <c r="AN158" s="39">
        <v>7980000</v>
      </c>
      <c r="AO158" s="24">
        <v>1458</v>
      </c>
      <c r="AP158" s="24">
        <v>1637</v>
      </c>
      <c r="AQ158" s="24" t="s">
        <v>3233</v>
      </c>
      <c r="AR158" s="23">
        <v>46022</v>
      </c>
      <c r="AS158" s="24" t="s">
        <v>3220</v>
      </c>
      <c r="AT158" s="23">
        <v>45979</v>
      </c>
      <c r="AU158" s="39">
        <f t="shared" si="5"/>
        <v>53580000</v>
      </c>
      <c r="AV158" s="24"/>
      <c r="AW158" s="30"/>
      <c r="AX158" s="21"/>
      <c r="BB158" s="54"/>
      <c r="BF158" s="30">
        <f t="shared" si="7"/>
        <v>46022</v>
      </c>
    </row>
    <row r="159" spans="1:60" s="22" customFormat="1" ht="13.8" hidden="1">
      <c r="A159" s="24" t="s">
        <v>394</v>
      </c>
      <c r="B159" s="42">
        <v>1032414375</v>
      </c>
      <c r="C159" s="43">
        <v>32317</v>
      </c>
      <c r="D159" s="24" t="s">
        <v>1075</v>
      </c>
      <c r="E159" s="37" t="s">
        <v>987</v>
      </c>
      <c r="F159" s="24" t="s">
        <v>988</v>
      </c>
      <c r="G159" s="44">
        <v>3014140096</v>
      </c>
      <c r="H159" s="44" t="s">
        <v>752</v>
      </c>
      <c r="I159" s="44" t="s">
        <v>749</v>
      </c>
      <c r="J159" s="44">
        <v>37</v>
      </c>
      <c r="K159" s="24" t="s">
        <v>587</v>
      </c>
      <c r="L159" s="25" t="s">
        <v>1456</v>
      </c>
      <c r="M159" s="24" t="s">
        <v>1300</v>
      </c>
      <c r="N159" s="24" t="s">
        <v>306</v>
      </c>
      <c r="O159" s="38">
        <v>131193</v>
      </c>
      <c r="P159" s="24" t="s">
        <v>0</v>
      </c>
      <c r="Q159" s="24" t="s">
        <v>34</v>
      </c>
      <c r="R159" s="24">
        <v>1102</v>
      </c>
      <c r="S159" s="23">
        <v>45731</v>
      </c>
      <c r="T159" s="24">
        <v>1036</v>
      </c>
      <c r="U159" s="23">
        <v>45734</v>
      </c>
      <c r="V159" s="46">
        <v>45731</v>
      </c>
      <c r="W159" s="64">
        <v>5</v>
      </c>
      <c r="X159" s="39">
        <v>3120000</v>
      </c>
      <c r="Y159" s="56" t="s">
        <v>1211</v>
      </c>
      <c r="Z159" s="42">
        <v>8600095786</v>
      </c>
      <c r="AA159" s="23">
        <v>45733</v>
      </c>
      <c r="AB159" s="23">
        <v>46101</v>
      </c>
      <c r="AC159" s="23">
        <v>45734</v>
      </c>
      <c r="AD159" s="24" t="s">
        <v>55</v>
      </c>
      <c r="AE159" s="65">
        <v>5200000</v>
      </c>
      <c r="AF159" s="65">
        <v>31200000</v>
      </c>
      <c r="AG159" s="24" t="s">
        <v>307</v>
      </c>
      <c r="AH159" s="23">
        <v>45734</v>
      </c>
      <c r="AI159" s="23">
        <v>45917</v>
      </c>
      <c r="AJ159" s="24" t="s">
        <v>83</v>
      </c>
      <c r="AK159" s="24">
        <v>1019070983</v>
      </c>
      <c r="AL159" s="24" t="s">
        <v>2324</v>
      </c>
      <c r="AM159" s="23">
        <v>45742</v>
      </c>
      <c r="AN159" s="39">
        <v>15600000</v>
      </c>
      <c r="AO159" s="24">
        <v>1504</v>
      </c>
      <c r="AP159" s="24">
        <v>1413</v>
      </c>
      <c r="AQ159" s="24" t="s">
        <v>3212</v>
      </c>
      <c r="AR159" s="23">
        <v>46008</v>
      </c>
      <c r="AS159" s="24" t="s">
        <v>2586</v>
      </c>
      <c r="AT159" s="23">
        <v>45917</v>
      </c>
      <c r="AU159" s="39">
        <f t="shared" si="5"/>
        <v>46800000</v>
      </c>
      <c r="AV159" s="24"/>
      <c r="AW159" s="30"/>
      <c r="AX159" s="21"/>
      <c r="BB159" s="54"/>
      <c r="BF159" s="30">
        <f t="shared" si="7"/>
        <v>46008</v>
      </c>
    </row>
    <row r="160" spans="1:60" s="22" customFormat="1" ht="13.8" hidden="1">
      <c r="A160" s="24" t="s">
        <v>395</v>
      </c>
      <c r="B160" s="42">
        <v>1030644632</v>
      </c>
      <c r="C160" s="43">
        <v>34566</v>
      </c>
      <c r="D160" s="24" t="s">
        <v>1075</v>
      </c>
      <c r="E160" s="37" t="s">
        <v>989</v>
      </c>
      <c r="F160" s="24" t="s">
        <v>990</v>
      </c>
      <c r="G160" s="44">
        <v>3144409271</v>
      </c>
      <c r="H160" s="44" t="s">
        <v>748</v>
      </c>
      <c r="I160" s="44" t="s">
        <v>760</v>
      </c>
      <c r="J160" s="44">
        <v>31</v>
      </c>
      <c r="K160" s="24" t="s">
        <v>588</v>
      </c>
      <c r="L160" s="25" t="s">
        <v>1457</v>
      </c>
      <c r="M160" s="24" t="s">
        <v>1301</v>
      </c>
      <c r="N160" s="24" t="s">
        <v>308</v>
      </c>
      <c r="O160" s="38">
        <v>126952</v>
      </c>
      <c r="P160" s="24" t="s">
        <v>0</v>
      </c>
      <c r="Q160" s="24" t="s">
        <v>27</v>
      </c>
      <c r="R160" s="24">
        <v>1038</v>
      </c>
      <c r="S160" s="23">
        <v>45734</v>
      </c>
      <c r="T160" s="24">
        <v>1033</v>
      </c>
      <c r="U160" s="23">
        <v>45734</v>
      </c>
      <c r="V160" s="46">
        <v>45734</v>
      </c>
      <c r="W160" s="64">
        <v>1</v>
      </c>
      <c r="X160" s="39">
        <v>4800000</v>
      </c>
      <c r="Y160" s="56" t="s">
        <v>1211</v>
      </c>
      <c r="Z160" s="42">
        <v>8600095786</v>
      </c>
      <c r="AA160" s="23">
        <v>45734</v>
      </c>
      <c r="AB160" s="23">
        <v>46167</v>
      </c>
      <c r="AC160" s="23">
        <v>45741</v>
      </c>
      <c r="AD160" s="24" t="s">
        <v>55</v>
      </c>
      <c r="AE160" s="65">
        <v>6000000</v>
      </c>
      <c r="AF160" s="65">
        <v>48000000</v>
      </c>
      <c r="AG160" s="24" t="s">
        <v>309</v>
      </c>
      <c r="AH160" s="23">
        <v>45741</v>
      </c>
      <c r="AI160" s="23">
        <v>45985</v>
      </c>
      <c r="AJ160" s="24" t="s">
        <v>130</v>
      </c>
      <c r="AK160" s="24">
        <v>1020763540</v>
      </c>
      <c r="AL160" s="24" t="s">
        <v>2345</v>
      </c>
      <c r="AM160" s="23">
        <v>45747</v>
      </c>
      <c r="AN160" s="39">
        <v>10200000</v>
      </c>
      <c r="AO160" s="24">
        <v>1567</v>
      </c>
      <c r="AP160" s="24">
        <v>1663</v>
      </c>
      <c r="AQ160" s="24" t="s">
        <v>3234</v>
      </c>
      <c r="AR160" s="23">
        <v>46037</v>
      </c>
      <c r="AS160" s="24" t="s">
        <v>3220</v>
      </c>
      <c r="AT160" s="23">
        <v>45985</v>
      </c>
      <c r="AU160" s="39">
        <f t="shared" si="5"/>
        <v>58200000</v>
      </c>
      <c r="AV160" s="24"/>
      <c r="AW160" s="30"/>
      <c r="AX160" s="21"/>
      <c r="BB160" s="54"/>
      <c r="BF160" s="30">
        <f t="shared" si="7"/>
        <v>46037</v>
      </c>
    </row>
    <row r="161" spans="1:60" s="22" customFormat="1" ht="13.8" hidden="1">
      <c r="A161" s="24" t="s">
        <v>2882</v>
      </c>
      <c r="B161" s="42">
        <v>80769462</v>
      </c>
      <c r="C161" s="43">
        <v>30895</v>
      </c>
      <c r="D161" s="24" t="s">
        <v>1074</v>
      </c>
      <c r="E161" s="37" t="s">
        <v>991</v>
      </c>
      <c r="F161" s="24" t="s">
        <v>992</v>
      </c>
      <c r="G161" s="44">
        <v>6013914755</v>
      </c>
      <c r="H161" s="44" t="s">
        <v>752</v>
      </c>
      <c r="I161" s="44" t="s">
        <v>753</v>
      </c>
      <c r="J161" s="44">
        <v>41</v>
      </c>
      <c r="K161" s="24" t="s">
        <v>589</v>
      </c>
      <c r="L161" s="25" t="s">
        <v>1458</v>
      </c>
      <c r="M161" s="24" t="s">
        <v>1302</v>
      </c>
      <c r="N161" s="24" t="s">
        <v>310</v>
      </c>
      <c r="O161" s="38">
        <v>129479</v>
      </c>
      <c r="P161" s="24" t="s">
        <v>0</v>
      </c>
      <c r="Q161" s="24" t="s">
        <v>34</v>
      </c>
      <c r="R161" s="24">
        <v>1041</v>
      </c>
      <c r="S161" s="23">
        <v>45731</v>
      </c>
      <c r="T161" s="24">
        <v>1032</v>
      </c>
      <c r="U161" s="23">
        <v>45734</v>
      </c>
      <c r="V161" s="46">
        <v>45733</v>
      </c>
      <c r="W161" s="64">
        <v>1</v>
      </c>
      <c r="X161" s="39">
        <v>2880000</v>
      </c>
      <c r="Y161" s="56" t="s">
        <v>1211</v>
      </c>
      <c r="Z161" s="42">
        <v>8600095786</v>
      </c>
      <c r="AA161" s="23">
        <v>45733</v>
      </c>
      <c r="AB161" s="23">
        <v>46097</v>
      </c>
      <c r="AC161" s="23">
        <v>45735</v>
      </c>
      <c r="AD161" s="24" t="s">
        <v>55</v>
      </c>
      <c r="AE161" s="65">
        <v>4800000</v>
      </c>
      <c r="AF161" s="65">
        <v>28800000</v>
      </c>
      <c r="AG161" s="24" t="s">
        <v>311</v>
      </c>
      <c r="AH161" s="23">
        <v>45735</v>
      </c>
      <c r="AI161" s="23">
        <v>45918</v>
      </c>
      <c r="AJ161" s="24" t="s">
        <v>1216</v>
      </c>
      <c r="AK161" s="24">
        <v>1014218518</v>
      </c>
      <c r="AL161" s="24" t="s">
        <v>2346</v>
      </c>
      <c r="AM161" s="23">
        <v>45749</v>
      </c>
      <c r="AN161" s="39">
        <v>9600000</v>
      </c>
      <c r="AO161" s="24">
        <v>1590</v>
      </c>
      <c r="AP161" s="24">
        <v>1422</v>
      </c>
      <c r="AQ161" s="24" t="s">
        <v>3215</v>
      </c>
      <c r="AR161" s="23">
        <v>45979</v>
      </c>
      <c r="AS161" s="24" t="s">
        <v>3222</v>
      </c>
      <c r="AT161" s="23">
        <v>45980</v>
      </c>
      <c r="AU161" s="39">
        <f t="shared" si="5"/>
        <v>38400000</v>
      </c>
      <c r="AV161" s="24" t="s">
        <v>2882</v>
      </c>
      <c r="AW161" s="30">
        <v>45805</v>
      </c>
      <c r="AX161" s="21">
        <v>79650934</v>
      </c>
      <c r="AZ161" s="22" t="s">
        <v>3346</v>
      </c>
      <c r="BA161" s="27">
        <v>45805</v>
      </c>
      <c r="BB161" s="54"/>
      <c r="BF161" s="30">
        <f t="shared" si="7"/>
        <v>45979</v>
      </c>
    </row>
    <row r="162" spans="1:60" s="22" customFormat="1" ht="13.8" hidden="1">
      <c r="A162" s="24" t="s">
        <v>396</v>
      </c>
      <c r="B162" s="42">
        <v>79692123</v>
      </c>
      <c r="C162" s="43">
        <v>27448</v>
      </c>
      <c r="D162" s="24" t="s">
        <v>1074</v>
      </c>
      <c r="E162" s="37" t="s">
        <v>993</v>
      </c>
      <c r="F162" s="24" t="s">
        <v>994</v>
      </c>
      <c r="G162" s="44">
        <v>3124573558</v>
      </c>
      <c r="H162" s="44" t="s">
        <v>850</v>
      </c>
      <c r="I162" s="44" t="s">
        <v>760</v>
      </c>
      <c r="J162" s="44">
        <v>50</v>
      </c>
      <c r="K162" s="24" t="s">
        <v>590</v>
      </c>
      <c r="L162" s="25" t="s">
        <v>1459</v>
      </c>
      <c r="M162" s="24" t="s">
        <v>1303</v>
      </c>
      <c r="N162" s="24" t="s">
        <v>312</v>
      </c>
      <c r="O162" s="38">
        <v>127303</v>
      </c>
      <c r="P162" s="24" t="s">
        <v>0</v>
      </c>
      <c r="Q162" s="24" t="s">
        <v>27</v>
      </c>
      <c r="R162" s="24">
        <v>1012</v>
      </c>
      <c r="S162" s="23">
        <v>45734</v>
      </c>
      <c r="T162" s="24">
        <v>1035</v>
      </c>
      <c r="U162" s="23">
        <v>45734</v>
      </c>
      <c r="V162" s="46">
        <v>45733</v>
      </c>
      <c r="W162" s="64">
        <v>1</v>
      </c>
      <c r="X162" s="39">
        <v>4560000</v>
      </c>
      <c r="Y162" s="56" t="s">
        <v>1211</v>
      </c>
      <c r="Z162" s="42">
        <v>8600095786</v>
      </c>
      <c r="AA162" s="23">
        <v>45735</v>
      </c>
      <c r="AB162" s="23">
        <v>46156</v>
      </c>
      <c r="AC162" s="23">
        <v>45737</v>
      </c>
      <c r="AD162" s="24" t="s">
        <v>55</v>
      </c>
      <c r="AE162" s="65">
        <v>5700000</v>
      </c>
      <c r="AF162" s="65">
        <v>45600000</v>
      </c>
      <c r="AG162" s="24" t="s">
        <v>313</v>
      </c>
      <c r="AH162" s="23">
        <v>45737</v>
      </c>
      <c r="AI162" s="23">
        <v>45981</v>
      </c>
      <c r="AJ162" s="24" t="s">
        <v>1217</v>
      </c>
      <c r="AK162" s="24">
        <v>1020754067</v>
      </c>
      <c r="AL162" s="24" t="s">
        <v>2341</v>
      </c>
      <c r="AM162" s="23">
        <v>45747</v>
      </c>
      <c r="AN162" s="39">
        <v>7600000</v>
      </c>
      <c r="AO162" s="24">
        <v>1484</v>
      </c>
      <c r="AP162" s="24">
        <v>1366</v>
      </c>
      <c r="AQ162" s="24" t="s">
        <v>3232</v>
      </c>
      <c r="AR162" s="23">
        <v>46022</v>
      </c>
      <c r="AS162" s="24" t="s">
        <v>2586</v>
      </c>
      <c r="AT162" s="23">
        <v>45903</v>
      </c>
      <c r="AU162" s="39">
        <f t="shared" si="5"/>
        <v>53200000</v>
      </c>
      <c r="AV162" s="24"/>
      <c r="AW162" s="30"/>
      <c r="AX162" s="21"/>
      <c r="BB162" s="54"/>
      <c r="BF162" s="30">
        <f t="shared" si="7"/>
        <v>46022</v>
      </c>
    </row>
    <row r="163" spans="1:60" s="22" customFormat="1" ht="13.8" hidden="1">
      <c r="A163" s="24" t="s">
        <v>397</v>
      </c>
      <c r="B163" s="42">
        <v>52808976</v>
      </c>
      <c r="C163" s="43">
        <v>29597</v>
      </c>
      <c r="D163" s="24" t="s">
        <v>1075</v>
      </c>
      <c r="E163" s="37" t="s">
        <v>995</v>
      </c>
      <c r="F163" s="24" t="s">
        <v>996</v>
      </c>
      <c r="G163" s="44">
        <v>3208832137</v>
      </c>
      <c r="H163" s="44" t="s">
        <v>756</v>
      </c>
      <c r="I163" s="44" t="s">
        <v>760</v>
      </c>
      <c r="J163" s="44">
        <v>44</v>
      </c>
      <c r="K163" s="24" t="s">
        <v>591</v>
      </c>
      <c r="L163" s="25" t="s">
        <v>1460</v>
      </c>
      <c r="M163" s="24" t="s">
        <v>1304</v>
      </c>
      <c r="N163" s="24" t="s">
        <v>314</v>
      </c>
      <c r="O163" s="38">
        <v>127221</v>
      </c>
      <c r="P163" s="24" t="s">
        <v>0</v>
      </c>
      <c r="Q163" s="24" t="s">
        <v>34</v>
      </c>
      <c r="R163" s="24">
        <v>1101</v>
      </c>
      <c r="S163" s="23">
        <v>45732</v>
      </c>
      <c r="T163" s="24">
        <v>1029</v>
      </c>
      <c r="U163" s="23">
        <v>45733</v>
      </c>
      <c r="V163" s="46">
        <v>45735</v>
      </c>
      <c r="W163" s="64">
        <v>5</v>
      </c>
      <c r="X163" s="39">
        <v>1950000</v>
      </c>
      <c r="Y163" s="56" t="s">
        <v>1211</v>
      </c>
      <c r="Z163" s="42">
        <v>8600095786</v>
      </c>
      <c r="AA163" s="23">
        <v>45736</v>
      </c>
      <c r="AB163" s="23">
        <v>46129</v>
      </c>
      <c r="AC163" s="23">
        <v>45737</v>
      </c>
      <c r="AD163" s="24" t="s">
        <v>55</v>
      </c>
      <c r="AE163" s="65">
        <v>3250000</v>
      </c>
      <c r="AF163" s="65">
        <v>19500000</v>
      </c>
      <c r="AG163" s="24" t="s">
        <v>315</v>
      </c>
      <c r="AH163" s="23">
        <v>45737</v>
      </c>
      <c r="AI163" s="23">
        <v>45920</v>
      </c>
      <c r="AJ163" s="24" t="s">
        <v>1218</v>
      </c>
      <c r="AK163" s="24">
        <v>1020792602</v>
      </c>
      <c r="AL163" s="24" t="s">
        <v>2347</v>
      </c>
      <c r="AM163" s="23">
        <v>45747</v>
      </c>
      <c r="AN163" s="39">
        <v>9750000</v>
      </c>
      <c r="AO163" s="24">
        <v>1431</v>
      </c>
      <c r="AP163" s="24">
        <v>1426</v>
      </c>
      <c r="AQ163" s="24" t="s">
        <v>3212</v>
      </c>
      <c r="AR163" s="23">
        <v>46011</v>
      </c>
      <c r="AS163" s="24" t="s">
        <v>3222</v>
      </c>
      <c r="AT163" s="23">
        <v>45919</v>
      </c>
      <c r="AU163" s="39">
        <f t="shared" si="5"/>
        <v>29250000</v>
      </c>
      <c r="AV163" s="24"/>
      <c r="AW163" s="30"/>
      <c r="AX163" s="21"/>
      <c r="BB163" s="54"/>
      <c r="BF163" s="30">
        <f t="shared" si="7"/>
        <v>46011</v>
      </c>
    </row>
    <row r="164" spans="1:60" s="22" customFormat="1" ht="13.2" hidden="1" customHeight="1">
      <c r="A164" s="24" t="s">
        <v>398</v>
      </c>
      <c r="B164" s="42">
        <v>30310523</v>
      </c>
      <c r="C164" s="43">
        <v>24929</v>
      </c>
      <c r="D164" s="24" t="s">
        <v>1075</v>
      </c>
      <c r="E164" s="37" t="s">
        <v>1076</v>
      </c>
      <c r="F164" s="24" t="s">
        <v>1077</v>
      </c>
      <c r="G164" s="44">
        <v>3163433360</v>
      </c>
      <c r="H164" s="44" t="s">
        <v>748</v>
      </c>
      <c r="I164" s="44" t="s">
        <v>771</v>
      </c>
      <c r="J164" s="44">
        <v>57</v>
      </c>
      <c r="K164" s="24" t="s">
        <v>1708</v>
      </c>
      <c r="L164" s="25" t="s">
        <v>1462</v>
      </c>
      <c r="M164" s="24" t="s">
        <v>1305</v>
      </c>
      <c r="N164" s="24" t="s">
        <v>316</v>
      </c>
      <c r="O164" s="38">
        <v>127299</v>
      </c>
      <c r="P164" s="24" t="s">
        <v>0</v>
      </c>
      <c r="Q164" s="24" t="s">
        <v>34</v>
      </c>
      <c r="R164" s="24">
        <v>990</v>
      </c>
      <c r="S164" s="23">
        <v>45734</v>
      </c>
      <c r="T164" s="24">
        <v>1030</v>
      </c>
      <c r="U164" s="23">
        <v>45733</v>
      </c>
      <c r="V164" s="46">
        <v>45735</v>
      </c>
      <c r="W164" s="64">
        <v>5</v>
      </c>
      <c r="X164" s="39">
        <v>3420000</v>
      </c>
      <c r="Y164" s="56" t="s">
        <v>1212</v>
      </c>
      <c r="Z164" s="42">
        <v>8605246546</v>
      </c>
      <c r="AA164" s="23">
        <v>45735</v>
      </c>
      <c r="AB164" s="23">
        <v>46101</v>
      </c>
      <c r="AC164" s="23">
        <v>45735</v>
      </c>
      <c r="AD164" s="24" t="s">
        <v>55</v>
      </c>
      <c r="AE164" s="65">
        <v>5700000</v>
      </c>
      <c r="AF164" s="65">
        <v>34200000</v>
      </c>
      <c r="AG164" s="24" t="s">
        <v>317</v>
      </c>
      <c r="AH164" s="23">
        <v>45736</v>
      </c>
      <c r="AI164" s="23">
        <v>45919</v>
      </c>
      <c r="AJ164" s="24" t="s">
        <v>2349</v>
      </c>
      <c r="AK164" s="24" t="e">
        <v>#N/A</v>
      </c>
      <c r="AL164" s="24" t="s">
        <v>2348</v>
      </c>
      <c r="AM164" s="23">
        <v>45741</v>
      </c>
      <c r="AN164" s="39">
        <v>17100000</v>
      </c>
      <c r="AO164" s="24">
        <v>1461</v>
      </c>
      <c r="AP164" s="24">
        <v>1424</v>
      </c>
      <c r="AQ164" s="24" t="s">
        <v>3212</v>
      </c>
      <c r="AR164" s="23">
        <v>46010</v>
      </c>
      <c r="AS164" s="24" t="s">
        <v>3229</v>
      </c>
      <c r="AT164" s="23">
        <v>45918</v>
      </c>
      <c r="AU164" s="39">
        <f t="shared" si="5"/>
        <v>51300000</v>
      </c>
      <c r="AV164" s="24"/>
      <c r="AW164" s="30"/>
      <c r="AX164" s="21"/>
      <c r="BB164" s="54"/>
      <c r="BF164" s="30">
        <f t="shared" si="7"/>
        <v>46010</v>
      </c>
    </row>
    <row r="165" spans="1:60" s="22" customFormat="1" ht="13.8" hidden="1">
      <c r="A165" s="24" t="s">
        <v>231</v>
      </c>
      <c r="B165" s="42">
        <v>33254128</v>
      </c>
      <c r="C165" s="43">
        <v>28976</v>
      </c>
      <c r="D165" s="24" t="s">
        <v>1075</v>
      </c>
      <c r="E165" s="37" t="s">
        <v>997</v>
      </c>
      <c r="F165" s="24" t="s">
        <v>998</v>
      </c>
      <c r="G165" s="44">
        <v>3004207159</v>
      </c>
      <c r="H165" s="44" t="s">
        <v>756</v>
      </c>
      <c r="I165" s="44" t="s">
        <v>749</v>
      </c>
      <c r="J165" s="44">
        <v>46</v>
      </c>
      <c r="K165" s="24" t="s">
        <v>592</v>
      </c>
      <c r="L165" s="25" t="s">
        <v>1463</v>
      </c>
      <c r="M165" s="24" t="s">
        <v>1306</v>
      </c>
      <c r="N165" s="24" t="s">
        <v>318</v>
      </c>
      <c r="O165" s="38">
        <v>130133</v>
      </c>
      <c r="P165" s="24" t="s">
        <v>0</v>
      </c>
      <c r="Q165" s="24" t="s">
        <v>34</v>
      </c>
      <c r="R165" s="24">
        <v>985</v>
      </c>
      <c r="S165" s="23">
        <v>45734</v>
      </c>
      <c r="T165" s="24">
        <v>1027</v>
      </c>
      <c r="U165" s="23">
        <v>45733</v>
      </c>
      <c r="V165" s="46">
        <v>45735</v>
      </c>
      <c r="W165" s="64">
        <v>5</v>
      </c>
      <c r="X165" s="39">
        <v>3480000</v>
      </c>
      <c r="Y165" s="56" t="s">
        <v>1211</v>
      </c>
      <c r="Z165" s="42">
        <v>8600095786</v>
      </c>
      <c r="AA165" s="23">
        <v>45735</v>
      </c>
      <c r="AB165" s="23">
        <v>46106</v>
      </c>
      <c r="AC165" s="23">
        <v>45737</v>
      </c>
      <c r="AD165" s="24" t="s">
        <v>55</v>
      </c>
      <c r="AE165" s="65">
        <v>5800000</v>
      </c>
      <c r="AF165" s="65">
        <v>34800000</v>
      </c>
      <c r="AG165" s="24" t="s">
        <v>319</v>
      </c>
      <c r="AH165" s="23">
        <v>45737</v>
      </c>
      <c r="AI165" s="23">
        <v>45920</v>
      </c>
      <c r="AJ165" s="24" t="s">
        <v>1219</v>
      </c>
      <c r="AK165" s="24">
        <v>1018452269</v>
      </c>
      <c r="AL165" s="24" t="s">
        <v>2350</v>
      </c>
      <c r="AM165" s="23">
        <v>45749</v>
      </c>
      <c r="AN165" s="39">
        <v>17400000</v>
      </c>
      <c r="AO165" s="24">
        <v>1570</v>
      </c>
      <c r="AP165" s="24">
        <v>1428</v>
      </c>
      <c r="AQ165" s="24" t="s">
        <v>3212</v>
      </c>
      <c r="AR165" s="23">
        <v>46011</v>
      </c>
      <c r="AS165" s="24" t="s">
        <v>3217</v>
      </c>
      <c r="AT165" s="23">
        <v>45919</v>
      </c>
      <c r="AU165" s="39">
        <f t="shared" si="5"/>
        <v>52200000</v>
      </c>
      <c r="AV165" s="24"/>
      <c r="AW165" s="30"/>
      <c r="AX165" s="21"/>
      <c r="BB165" s="54"/>
      <c r="BF165" s="30">
        <f t="shared" si="7"/>
        <v>46011</v>
      </c>
    </row>
    <row r="166" spans="1:60" s="22" customFormat="1" ht="13.8" hidden="1">
      <c r="A166" s="24" t="s">
        <v>232</v>
      </c>
      <c r="B166" s="42">
        <v>79718578</v>
      </c>
      <c r="C166" s="43">
        <v>27558</v>
      </c>
      <c r="D166" s="24" t="s">
        <v>1074</v>
      </c>
      <c r="E166" s="37" t="s">
        <v>999</v>
      </c>
      <c r="F166" s="24" t="s">
        <v>1000</v>
      </c>
      <c r="G166" s="44">
        <v>3137534899</v>
      </c>
      <c r="H166" s="44" t="s">
        <v>780</v>
      </c>
      <c r="I166" s="44" t="s">
        <v>753</v>
      </c>
      <c r="J166" s="44">
        <v>50</v>
      </c>
      <c r="K166" s="24" t="s">
        <v>593</v>
      </c>
      <c r="L166" s="25" t="s">
        <v>1464</v>
      </c>
      <c r="M166" s="24" t="s">
        <v>1307</v>
      </c>
      <c r="N166" s="24" t="s">
        <v>320</v>
      </c>
      <c r="O166" s="38">
        <v>129471</v>
      </c>
      <c r="P166" s="24" t="s">
        <v>0</v>
      </c>
      <c r="Q166" s="24" t="s">
        <v>34</v>
      </c>
      <c r="R166" s="24">
        <v>983</v>
      </c>
      <c r="S166" s="23">
        <v>45731</v>
      </c>
      <c r="T166" s="24">
        <v>1026</v>
      </c>
      <c r="U166" s="23">
        <v>45733</v>
      </c>
      <c r="V166" s="46">
        <v>45734</v>
      </c>
      <c r="W166" s="64">
        <v>1</v>
      </c>
      <c r="X166" s="39">
        <v>3300000</v>
      </c>
      <c r="Y166" s="56" t="s">
        <v>1211</v>
      </c>
      <c r="Z166" s="42">
        <v>8600095786</v>
      </c>
      <c r="AA166" s="23">
        <v>45733</v>
      </c>
      <c r="AB166" s="23">
        <v>45736</v>
      </c>
      <c r="AC166" s="23">
        <v>45734</v>
      </c>
      <c r="AD166" s="24" t="s">
        <v>55</v>
      </c>
      <c r="AE166" s="65">
        <v>5500000</v>
      </c>
      <c r="AF166" s="65">
        <v>33000000</v>
      </c>
      <c r="AG166" s="24" t="s">
        <v>253</v>
      </c>
      <c r="AH166" s="23">
        <v>45734</v>
      </c>
      <c r="AI166" s="23">
        <v>45917</v>
      </c>
      <c r="AJ166" s="24" t="s">
        <v>358</v>
      </c>
      <c r="AK166" s="24">
        <v>45519331</v>
      </c>
      <c r="AL166" s="24" t="s">
        <v>2345</v>
      </c>
      <c r="AM166" s="23">
        <v>45742</v>
      </c>
      <c r="AN166" s="39">
        <v>16500000</v>
      </c>
      <c r="AO166" s="24">
        <v>1581</v>
      </c>
      <c r="AP166" s="24">
        <v>1414</v>
      </c>
      <c r="AQ166" s="24" t="s">
        <v>3212</v>
      </c>
      <c r="AR166" s="23">
        <v>46008</v>
      </c>
      <c r="AS166" s="24" t="s">
        <v>3222</v>
      </c>
      <c r="AT166" s="23">
        <v>45917</v>
      </c>
      <c r="AU166" s="39">
        <f t="shared" si="5"/>
        <v>49500000</v>
      </c>
      <c r="AV166" s="24"/>
      <c r="AW166" s="30"/>
      <c r="AX166" s="21"/>
      <c r="BB166" s="54"/>
      <c r="BF166" s="30">
        <f t="shared" si="7"/>
        <v>46008</v>
      </c>
    </row>
    <row r="167" spans="1:60" s="22" customFormat="1" ht="13.8" hidden="1">
      <c r="A167" s="24" t="s">
        <v>436</v>
      </c>
      <c r="B167" s="42">
        <v>1007726330</v>
      </c>
      <c r="C167" s="43">
        <v>36634</v>
      </c>
      <c r="D167" s="24" t="s">
        <v>1075</v>
      </c>
      <c r="E167" s="37" t="s">
        <v>1001</v>
      </c>
      <c r="F167" s="24" t="s">
        <v>1002</v>
      </c>
      <c r="G167" s="44">
        <v>3219928736</v>
      </c>
      <c r="H167" s="44" t="s">
        <v>780</v>
      </c>
      <c r="I167" s="44" t="s">
        <v>760</v>
      </c>
      <c r="J167" s="44">
        <v>25</v>
      </c>
      <c r="K167" s="24" t="s">
        <v>594</v>
      </c>
      <c r="L167" s="25" t="s">
        <v>1465</v>
      </c>
      <c r="M167" s="24" t="s">
        <v>1308</v>
      </c>
      <c r="N167" s="24" t="s">
        <v>321</v>
      </c>
      <c r="O167" s="38">
        <v>129335</v>
      </c>
      <c r="P167" s="24" t="s">
        <v>0</v>
      </c>
      <c r="Q167" s="24" t="s">
        <v>27</v>
      </c>
      <c r="R167" s="24">
        <v>1001</v>
      </c>
      <c r="S167" s="23">
        <v>45735</v>
      </c>
      <c r="T167" s="24">
        <v>1077</v>
      </c>
      <c r="U167" s="23">
        <v>45743</v>
      </c>
      <c r="V167" s="46">
        <v>45736</v>
      </c>
      <c r="W167" s="64">
        <v>1</v>
      </c>
      <c r="X167" s="39">
        <v>4800000</v>
      </c>
      <c r="Y167" s="56" t="s">
        <v>1211</v>
      </c>
      <c r="Z167" s="42">
        <v>8600095786</v>
      </c>
      <c r="AA167" s="23">
        <v>45735</v>
      </c>
      <c r="AB167" s="23">
        <v>46172</v>
      </c>
      <c r="AC167" s="23">
        <v>45737</v>
      </c>
      <c r="AD167" s="24" t="s">
        <v>55</v>
      </c>
      <c r="AE167" s="65">
        <v>6000000</v>
      </c>
      <c r="AF167" s="65">
        <v>48000000</v>
      </c>
      <c r="AG167" s="24" t="s">
        <v>43</v>
      </c>
      <c r="AH167" s="23">
        <v>45743</v>
      </c>
      <c r="AI167" s="23">
        <v>45987</v>
      </c>
      <c r="AJ167" s="24" t="s">
        <v>356</v>
      </c>
      <c r="AK167" s="24">
        <v>7181544</v>
      </c>
      <c r="AL167" s="24" t="s">
        <v>2351</v>
      </c>
      <c r="AM167" s="23">
        <v>45756</v>
      </c>
      <c r="AN167" s="39">
        <v>9000000</v>
      </c>
      <c r="AO167" s="24">
        <v>1787</v>
      </c>
      <c r="AP167" s="24">
        <v>1679</v>
      </c>
      <c r="AQ167" s="24" t="s">
        <v>3616</v>
      </c>
      <c r="AR167" s="23">
        <v>46033</v>
      </c>
      <c r="AS167" s="24" t="s">
        <v>3222</v>
      </c>
      <c r="AT167" s="23">
        <v>45987</v>
      </c>
      <c r="AU167" s="39">
        <f t="shared" si="5"/>
        <v>57000000</v>
      </c>
      <c r="AV167" s="24"/>
      <c r="AW167" s="30"/>
      <c r="AX167" s="21"/>
      <c r="BB167" s="54"/>
      <c r="BF167" s="30">
        <f t="shared" si="7"/>
        <v>46033</v>
      </c>
    </row>
    <row r="168" spans="1:60" s="22" customFormat="1" ht="13.8" hidden="1">
      <c r="A168" s="24" t="s">
        <v>399</v>
      </c>
      <c r="B168" s="42">
        <v>1019064626</v>
      </c>
      <c r="C168" s="43">
        <v>33533</v>
      </c>
      <c r="D168" s="24" t="s">
        <v>1075</v>
      </c>
      <c r="E168" s="37" t="s">
        <v>1003</v>
      </c>
      <c r="F168" s="24" t="s">
        <v>1004</v>
      </c>
      <c r="G168" s="44">
        <v>3108206811</v>
      </c>
      <c r="H168" s="44" t="s">
        <v>748</v>
      </c>
      <c r="I168" s="44" t="s">
        <v>760</v>
      </c>
      <c r="J168" s="44">
        <v>34</v>
      </c>
      <c r="K168" s="24" t="s">
        <v>595</v>
      </c>
      <c r="L168" s="25" t="s">
        <v>1466</v>
      </c>
      <c r="M168" s="24" t="s">
        <v>1309</v>
      </c>
      <c r="N168" s="24" t="s">
        <v>322</v>
      </c>
      <c r="O168" s="38">
        <v>130110</v>
      </c>
      <c r="P168" s="24" t="s">
        <v>0</v>
      </c>
      <c r="Q168" s="24" t="s">
        <v>34</v>
      </c>
      <c r="R168" s="24">
        <v>1064</v>
      </c>
      <c r="S168" s="23">
        <v>45732</v>
      </c>
      <c r="T168" s="24">
        <v>1025</v>
      </c>
      <c r="U168" s="23">
        <v>45733</v>
      </c>
      <c r="V168" s="46">
        <v>45734</v>
      </c>
      <c r="W168" s="64">
        <v>1</v>
      </c>
      <c r="X168" s="39">
        <v>2880000</v>
      </c>
      <c r="Y168" s="56" t="s">
        <v>1211</v>
      </c>
      <c r="Z168" s="42">
        <v>8600095786</v>
      </c>
      <c r="AA168" s="23">
        <v>45733</v>
      </c>
      <c r="AB168" s="23">
        <v>46101</v>
      </c>
      <c r="AC168" s="23">
        <v>45734</v>
      </c>
      <c r="AD168" s="24" t="s">
        <v>55</v>
      </c>
      <c r="AE168" s="65">
        <v>4800000</v>
      </c>
      <c r="AF168" s="65">
        <v>28800000</v>
      </c>
      <c r="AG168" s="24" t="s">
        <v>255</v>
      </c>
      <c r="AH168" s="23">
        <v>45734</v>
      </c>
      <c r="AI168" s="23">
        <v>45917</v>
      </c>
      <c r="AJ168" s="24" t="s">
        <v>1216</v>
      </c>
      <c r="AK168" s="24">
        <v>1014218518</v>
      </c>
      <c r="AL168" s="24" t="s">
        <v>2346</v>
      </c>
      <c r="AM168" s="23">
        <v>45749</v>
      </c>
      <c r="AN168" s="39">
        <v>14400000</v>
      </c>
      <c r="AO168" s="24">
        <v>1578</v>
      </c>
      <c r="AP168" s="24">
        <v>1419</v>
      </c>
      <c r="AQ168" s="24" t="s">
        <v>3212</v>
      </c>
      <c r="AR168" s="23">
        <v>46008</v>
      </c>
      <c r="AS168" s="24" t="s">
        <v>3222</v>
      </c>
      <c r="AT168" s="23">
        <v>45916</v>
      </c>
      <c r="AU168" s="39">
        <f t="shared" si="5"/>
        <v>43200000</v>
      </c>
      <c r="AV168" s="24"/>
      <c r="AW168" s="30"/>
      <c r="AX168" s="21"/>
      <c r="BB168" s="54"/>
      <c r="BF168" s="30">
        <f t="shared" si="7"/>
        <v>46008</v>
      </c>
    </row>
    <row r="169" spans="1:60" s="22" customFormat="1" ht="13.8" hidden="1">
      <c r="A169" s="24" t="s">
        <v>400</v>
      </c>
      <c r="B169" s="42">
        <v>53065580</v>
      </c>
      <c r="C169" s="43">
        <v>30966</v>
      </c>
      <c r="D169" s="24" t="s">
        <v>1075</v>
      </c>
      <c r="E169" s="37" t="s">
        <v>1005</v>
      </c>
      <c r="F169" s="24" t="s">
        <v>1006</v>
      </c>
      <c r="G169" s="44">
        <v>3004845014</v>
      </c>
      <c r="H169" s="44" t="s">
        <v>748</v>
      </c>
      <c r="I169" s="44" t="s">
        <v>749</v>
      </c>
      <c r="J169" s="44">
        <v>41</v>
      </c>
      <c r="K169" s="24" t="s">
        <v>596</v>
      </c>
      <c r="L169" s="25" t="s">
        <v>1467</v>
      </c>
      <c r="M169" s="24" t="s">
        <v>1310</v>
      </c>
      <c r="N169" s="24" t="s">
        <v>323</v>
      </c>
      <c r="O169" s="38">
        <v>131240</v>
      </c>
      <c r="P169" s="24" t="s">
        <v>0</v>
      </c>
      <c r="Q169" s="24" t="s">
        <v>27</v>
      </c>
      <c r="R169" s="24">
        <v>1125</v>
      </c>
      <c r="S169" s="23">
        <v>45731</v>
      </c>
      <c r="T169" s="24">
        <v>1039</v>
      </c>
      <c r="U169" s="23">
        <v>45733</v>
      </c>
      <c r="V169" s="46">
        <v>45733</v>
      </c>
      <c r="W169" s="64">
        <v>3</v>
      </c>
      <c r="X169" s="39">
        <v>4800000</v>
      </c>
      <c r="Y169" s="56" t="s">
        <v>1211</v>
      </c>
      <c r="Z169" s="42">
        <v>8600095786</v>
      </c>
      <c r="AA169" s="23">
        <v>45733</v>
      </c>
      <c r="AB169" s="23">
        <v>46172</v>
      </c>
      <c r="AC169" s="23">
        <v>45734</v>
      </c>
      <c r="AD169" s="24" t="s">
        <v>55</v>
      </c>
      <c r="AE169" s="65">
        <v>6000000</v>
      </c>
      <c r="AF169" s="65">
        <v>48000000</v>
      </c>
      <c r="AG169" s="24" t="s">
        <v>256</v>
      </c>
      <c r="AH169" s="23">
        <v>45734</v>
      </c>
      <c r="AI169" s="23">
        <v>45978</v>
      </c>
      <c r="AJ169" s="24" t="s">
        <v>1220</v>
      </c>
      <c r="AK169" s="24">
        <v>1032406798</v>
      </c>
      <c r="AL169" s="24" t="s">
        <v>2352</v>
      </c>
      <c r="AM169" s="23">
        <v>45741</v>
      </c>
      <c r="AN169" s="39">
        <v>10600000</v>
      </c>
      <c r="AO169" s="24">
        <v>1748</v>
      </c>
      <c r="AP169" s="24">
        <v>1642</v>
      </c>
      <c r="AQ169" s="24" t="s">
        <v>3696</v>
      </c>
      <c r="AR169" s="23">
        <v>46032</v>
      </c>
      <c r="AS169" s="24" t="s">
        <v>3222</v>
      </c>
      <c r="AT169" s="23">
        <v>45975</v>
      </c>
      <c r="AU169" s="39">
        <f t="shared" si="5"/>
        <v>58600000</v>
      </c>
      <c r="AV169" s="24"/>
      <c r="AW169" s="30"/>
      <c r="AX169" s="21"/>
      <c r="BB169" s="54"/>
      <c r="BF169" s="30">
        <f t="shared" si="7"/>
        <v>46032</v>
      </c>
    </row>
    <row r="170" spans="1:60" s="22" customFormat="1" ht="13.8" hidden="1">
      <c r="A170" s="24" t="s">
        <v>401</v>
      </c>
      <c r="B170" s="42">
        <v>35457256</v>
      </c>
      <c r="C170" s="43">
        <v>34937</v>
      </c>
      <c r="D170" s="24" t="s">
        <v>1075</v>
      </c>
      <c r="E170" s="37" t="s">
        <v>1007</v>
      </c>
      <c r="F170" s="24" t="s">
        <v>1008</v>
      </c>
      <c r="G170" s="44">
        <v>3102511032</v>
      </c>
      <c r="H170" s="44" t="s">
        <v>780</v>
      </c>
      <c r="I170" s="44" t="s">
        <v>753</v>
      </c>
      <c r="J170" s="44">
        <v>30</v>
      </c>
      <c r="K170" s="24" t="s">
        <v>597</v>
      </c>
      <c r="L170" s="25" t="s">
        <v>1468</v>
      </c>
      <c r="M170" s="24" t="s">
        <v>1311</v>
      </c>
      <c r="N170" s="24" t="s">
        <v>324</v>
      </c>
      <c r="O170" s="38">
        <v>127559</v>
      </c>
      <c r="P170" s="24" t="s">
        <v>0</v>
      </c>
      <c r="Q170" s="24" t="s">
        <v>27</v>
      </c>
      <c r="R170" s="24">
        <v>1074</v>
      </c>
      <c r="S170" s="23">
        <v>45731</v>
      </c>
      <c r="T170" s="24">
        <v>1028</v>
      </c>
      <c r="U170" s="23">
        <v>45733</v>
      </c>
      <c r="V170" s="46">
        <v>45735</v>
      </c>
      <c r="W170" s="64">
        <v>1</v>
      </c>
      <c r="X170" s="39">
        <v>4080000</v>
      </c>
      <c r="Y170" s="56" t="s">
        <v>1211</v>
      </c>
      <c r="Z170" s="42">
        <v>8600095786</v>
      </c>
      <c r="AA170" s="23">
        <v>45735</v>
      </c>
      <c r="AB170" s="23">
        <v>46099</v>
      </c>
      <c r="AC170" s="23">
        <v>45737</v>
      </c>
      <c r="AD170" s="24" t="s">
        <v>55</v>
      </c>
      <c r="AE170" s="65">
        <v>5100000</v>
      </c>
      <c r="AF170" s="65">
        <v>40800000</v>
      </c>
      <c r="AG170" s="24" t="s">
        <v>325</v>
      </c>
      <c r="AH170" s="23">
        <v>45737</v>
      </c>
      <c r="AI170" s="23">
        <v>45920</v>
      </c>
      <c r="AJ170" s="24" t="s">
        <v>2354</v>
      </c>
      <c r="AK170" s="24" t="e">
        <v>#N/A</v>
      </c>
      <c r="AL170" s="24" t="s">
        <v>2353</v>
      </c>
      <c r="AM170" s="23">
        <v>45749</v>
      </c>
      <c r="AN170" s="39">
        <v>20400000</v>
      </c>
      <c r="AO170" s="24">
        <v>1510</v>
      </c>
      <c r="AP170" s="24">
        <v>1430</v>
      </c>
      <c r="AQ170" s="24" t="s">
        <v>3212</v>
      </c>
      <c r="AR170" s="23">
        <v>46011</v>
      </c>
      <c r="AS170" s="24" t="s">
        <v>2586</v>
      </c>
      <c r="AT170" s="23">
        <v>45919</v>
      </c>
      <c r="AU170" s="39">
        <f t="shared" si="5"/>
        <v>61200000</v>
      </c>
      <c r="AV170" s="24"/>
      <c r="AW170" s="30"/>
      <c r="AX170" s="21"/>
      <c r="BB170" s="54"/>
      <c r="BF170" s="30">
        <f t="shared" si="7"/>
        <v>46011</v>
      </c>
    </row>
    <row r="171" spans="1:60" s="22" customFormat="1" ht="13.8" hidden="1">
      <c r="A171" s="24" t="s">
        <v>2356</v>
      </c>
      <c r="B171" s="42">
        <v>1020757683</v>
      </c>
      <c r="C171" s="43">
        <v>33210</v>
      </c>
      <c r="D171" s="24" t="s">
        <v>1074</v>
      </c>
      <c r="E171" s="37" t="s">
        <v>1009</v>
      </c>
      <c r="F171" s="24" t="s">
        <v>1010</v>
      </c>
      <c r="G171" s="44">
        <v>3144483501</v>
      </c>
      <c r="H171" s="44" t="s">
        <v>756</v>
      </c>
      <c r="I171" s="44" t="s">
        <v>760</v>
      </c>
      <c r="J171" s="44">
        <v>35</v>
      </c>
      <c r="K171" s="24" t="s">
        <v>598</v>
      </c>
      <c r="L171" s="25" t="s">
        <v>1556</v>
      </c>
      <c r="M171" s="24" t="s">
        <v>1312</v>
      </c>
      <c r="N171" s="24" t="s">
        <v>326</v>
      </c>
      <c r="O171" s="38">
        <v>130806</v>
      </c>
      <c r="P171" s="24" t="s">
        <v>0</v>
      </c>
      <c r="Q171" s="24" t="s">
        <v>27</v>
      </c>
      <c r="R171" s="24">
        <v>1054</v>
      </c>
      <c r="S171" s="23">
        <v>45731</v>
      </c>
      <c r="T171" s="24">
        <v>1038</v>
      </c>
      <c r="U171" s="23">
        <v>45733</v>
      </c>
      <c r="V171" s="46">
        <v>45736</v>
      </c>
      <c r="W171" s="64">
        <v>5</v>
      </c>
      <c r="X171" s="39">
        <v>2380800</v>
      </c>
      <c r="Y171" s="56" t="s">
        <v>1211</v>
      </c>
      <c r="Z171" s="42">
        <v>8600095786</v>
      </c>
      <c r="AA171" s="23">
        <v>45733</v>
      </c>
      <c r="AB171" s="23">
        <v>46162</v>
      </c>
      <c r="AC171" s="23">
        <v>45734</v>
      </c>
      <c r="AD171" s="24" t="s">
        <v>55</v>
      </c>
      <c r="AE171" s="65">
        <v>2976000</v>
      </c>
      <c r="AF171" s="65">
        <v>23808000</v>
      </c>
      <c r="AG171" s="24" t="s">
        <v>257</v>
      </c>
      <c r="AH171" s="23">
        <v>45736</v>
      </c>
      <c r="AI171" s="23">
        <v>45980</v>
      </c>
      <c r="AJ171" s="24" t="s">
        <v>83</v>
      </c>
      <c r="AK171" s="24">
        <v>1019070983</v>
      </c>
      <c r="AL171" s="24" t="s">
        <v>2355</v>
      </c>
      <c r="AM171" s="23">
        <v>45747</v>
      </c>
      <c r="AN171" s="39">
        <v>5059200</v>
      </c>
      <c r="AO171" s="24">
        <v>1767</v>
      </c>
      <c r="AP171" s="24">
        <v>1649</v>
      </c>
      <c r="AQ171" s="24" t="s">
        <v>3226</v>
      </c>
      <c r="AR171" s="23">
        <v>46032</v>
      </c>
      <c r="AS171" s="24" t="s">
        <v>3217</v>
      </c>
      <c r="AT171" s="23">
        <v>45980</v>
      </c>
      <c r="AU171" s="39">
        <f t="shared" si="5"/>
        <v>28867200</v>
      </c>
      <c r="AV171" s="24" t="s">
        <v>2356</v>
      </c>
      <c r="AW171" s="30">
        <v>45758</v>
      </c>
      <c r="AX171" s="21">
        <v>1020744384</v>
      </c>
      <c r="AZ171" s="21" t="s">
        <v>3231</v>
      </c>
      <c r="BA171" s="27">
        <v>45758</v>
      </c>
      <c r="BB171" s="54"/>
      <c r="BF171" s="30">
        <f t="shared" si="7"/>
        <v>46032</v>
      </c>
    </row>
    <row r="172" spans="1:60" s="22" customFormat="1" ht="13.8" hidden="1">
      <c r="A172" s="24" t="s">
        <v>233</v>
      </c>
      <c r="B172" s="42">
        <v>1018482756</v>
      </c>
      <c r="C172" s="43">
        <v>35082</v>
      </c>
      <c r="D172" s="24" t="s">
        <v>1074</v>
      </c>
      <c r="E172" s="37" t="s">
        <v>1011</v>
      </c>
      <c r="F172" s="24" t="s">
        <v>1012</v>
      </c>
      <c r="G172" s="44">
        <v>3143646607</v>
      </c>
      <c r="H172" s="44" t="s">
        <v>850</v>
      </c>
      <c r="I172" s="44" t="s">
        <v>760</v>
      </c>
      <c r="J172" s="44">
        <v>29</v>
      </c>
      <c r="K172" s="24" t="s">
        <v>599</v>
      </c>
      <c r="L172" s="25" t="s">
        <v>1469</v>
      </c>
      <c r="M172" s="24" t="s">
        <v>1313</v>
      </c>
      <c r="N172" s="24" t="s">
        <v>327</v>
      </c>
      <c r="O172" s="38">
        <v>129406</v>
      </c>
      <c r="P172" s="24" t="s">
        <v>0</v>
      </c>
      <c r="Q172" s="24" t="s">
        <v>34</v>
      </c>
      <c r="R172" s="24">
        <v>1044</v>
      </c>
      <c r="S172" s="23">
        <v>45731</v>
      </c>
      <c r="T172" s="24">
        <v>1022</v>
      </c>
      <c r="U172" s="23">
        <v>45733</v>
      </c>
      <c r="V172" s="46">
        <v>45735</v>
      </c>
      <c r="W172" s="64">
        <v>5</v>
      </c>
      <c r="X172" s="39">
        <v>3600000</v>
      </c>
      <c r="Y172" s="56" t="s">
        <v>1211</v>
      </c>
      <c r="Z172" s="42">
        <v>8600095786</v>
      </c>
      <c r="AA172" s="23">
        <v>45733</v>
      </c>
      <c r="AB172" s="23">
        <v>46101</v>
      </c>
      <c r="AC172" s="23">
        <v>45734</v>
      </c>
      <c r="AD172" s="24" t="s">
        <v>55</v>
      </c>
      <c r="AE172" s="65">
        <v>6000000</v>
      </c>
      <c r="AF172" s="65">
        <v>36000000</v>
      </c>
      <c r="AG172" s="24" t="s">
        <v>258</v>
      </c>
      <c r="AH172" s="23">
        <v>45735</v>
      </c>
      <c r="AI172" s="23">
        <v>45918</v>
      </c>
      <c r="AJ172" s="24" t="s">
        <v>743</v>
      </c>
      <c r="AK172" s="24">
        <v>1070917500</v>
      </c>
      <c r="AL172" s="24" t="s">
        <v>2323</v>
      </c>
      <c r="AM172" s="23">
        <v>45758</v>
      </c>
      <c r="AN172" s="39">
        <v>18000000</v>
      </c>
      <c r="AO172" s="24">
        <v>1489</v>
      </c>
      <c r="AP172" s="24">
        <v>1416</v>
      </c>
      <c r="AQ172" s="24" t="s">
        <v>3212</v>
      </c>
      <c r="AR172" s="23">
        <v>46009</v>
      </c>
      <c r="AS172" s="24" t="s">
        <v>3222</v>
      </c>
      <c r="AT172" s="23">
        <v>45916</v>
      </c>
      <c r="AU172" s="39">
        <f t="shared" si="5"/>
        <v>54000000</v>
      </c>
      <c r="AV172" s="24"/>
      <c r="AW172" s="30"/>
      <c r="AX172" s="21"/>
      <c r="BB172" s="54"/>
      <c r="BF172" s="30">
        <f t="shared" si="7"/>
        <v>46009</v>
      </c>
    </row>
    <row r="173" spans="1:60" s="22" customFormat="1" ht="13.8" hidden="1">
      <c r="A173" s="24" t="s">
        <v>402</v>
      </c>
      <c r="B173" s="42">
        <v>1020733229</v>
      </c>
      <c r="C173" s="43">
        <v>32312</v>
      </c>
      <c r="D173" s="24" t="s">
        <v>1074</v>
      </c>
      <c r="E173" s="37" t="s">
        <v>1013</v>
      </c>
      <c r="F173" s="24" t="s">
        <v>1014</v>
      </c>
      <c r="G173" s="44">
        <v>3153938147</v>
      </c>
      <c r="H173" s="44" t="s">
        <v>756</v>
      </c>
      <c r="I173" s="44" t="s">
        <v>817</v>
      </c>
      <c r="J173" s="44">
        <v>37</v>
      </c>
      <c r="K173" s="24" t="s">
        <v>600</v>
      </c>
      <c r="L173" s="25" t="s">
        <v>1470</v>
      </c>
      <c r="M173" s="24" t="s">
        <v>1314</v>
      </c>
      <c r="N173" s="24" t="s">
        <v>328</v>
      </c>
      <c r="O173" s="38">
        <v>128709</v>
      </c>
      <c r="P173" s="24" t="s">
        <v>0</v>
      </c>
      <c r="Q173" s="24" t="s">
        <v>27</v>
      </c>
      <c r="R173" s="24">
        <v>954</v>
      </c>
      <c r="S173" s="23">
        <v>45731</v>
      </c>
      <c r="T173" s="24">
        <v>1019</v>
      </c>
      <c r="U173" s="23">
        <v>45733</v>
      </c>
      <c r="V173" s="46">
        <v>45730</v>
      </c>
      <c r="W173" s="64">
        <v>5</v>
      </c>
      <c r="X173" s="39">
        <v>6560000</v>
      </c>
      <c r="Y173" s="56" t="s">
        <v>1211</v>
      </c>
      <c r="Z173" s="42">
        <v>8600095786</v>
      </c>
      <c r="AA173" s="23">
        <v>45733</v>
      </c>
      <c r="AB173" s="23">
        <v>46173</v>
      </c>
      <c r="AC173" s="23">
        <v>45734</v>
      </c>
      <c r="AD173" s="24" t="s">
        <v>55</v>
      </c>
      <c r="AE173" s="65">
        <v>8200000</v>
      </c>
      <c r="AF173" s="65">
        <v>65600000</v>
      </c>
      <c r="AG173" s="24" t="s">
        <v>74</v>
      </c>
      <c r="AH173" s="23">
        <v>45734</v>
      </c>
      <c r="AI173" s="23">
        <v>45978</v>
      </c>
      <c r="AJ173" s="24" t="s">
        <v>440</v>
      </c>
      <c r="AK173" s="24">
        <v>53050590</v>
      </c>
      <c r="AL173" s="24" t="s">
        <v>2337</v>
      </c>
      <c r="AM173" s="23">
        <v>45747</v>
      </c>
      <c r="AN173" s="39">
        <v>14486666</v>
      </c>
      <c r="AO173" s="24">
        <v>1517</v>
      </c>
      <c r="AP173" s="24">
        <v>1630</v>
      </c>
      <c r="AQ173" s="24" t="s">
        <v>3696</v>
      </c>
      <c r="AR173" s="23">
        <v>46032</v>
      </c>
      <c r="AS173" s="24" t="s">
        <v>3220</v>
      </c>
      <c r="AT173" s="23">
        <v>45974</v>
      </c>
      <c r="AU173" s="39">
        <f t="shared" si="5"/>
        <v>80086666</v>
      </c>
      <c r="AV173" s="24"/>
      <c r="AW173" s="30"/>
      <c r="AX173" s="21"/>
      <c r="BB173" s="54"/>
      <c r="BF173" s="30">
        <f t="shared" si="7"/>
        <v>46032</v>
      </c>
    </row>
    <row r="174" spans="1:60" s="22" customFormat="1" ht="13.8" hidden="1">
      <c r="A174" s="24" t="s">
        <v>234</v>
      </c>
      <c r="B174" s="42">
        <v>52999940</v>
      </c>
      <c r="C174" s="43">
        <v>31047</v>
      </c>
      <c r="D174" s="24" t="s">
        <v>1075</v>
      </c>
      <c r="E174" s="37" t="s">
        <v>1015</v>
      </c>
      <c r="F174" s="24" t="s">
        <v>1016</v>
      </c>
      <c r="G174" s="44">
        <v>3222123534</v>
      </c>
      <c r="H174" s="44" t="s">
        <v>748</v>
      </c>
      <c r="I174" s="44" t="s">
        <v>771</v>
      </c>
      <c r="J174" s="44">
        <v>41</v>
      </c>
      <c r="K174" s="24" t="s">
        <v>601</v>
      </c>
      <c r="L174" s="25" t="s">
        <v>1475</v>
      </c>
      <c r="M174" s="24" t="s">
        <v>1424</v>
      </c>
      <c r="N174" s="24" t="s">
        <v>329</v>
      </c>
      <c r="O174" s="38">
        <v>131215</v>
      </c>
      <c r="P174" s="24" t="s">
        <v>0</v>
      </c>
      <c r="Q174" s="24" t="s">
        <v>27</v>
      </c>
      <c r="R174" s="24">
        <v>1081</v>
      </c>
      <c r="S174" s="23">
        <v>45732</v>
      </c>
      <c r="T174" s="24">
        <v>1024</v>
      </c>
      <c r="U174" s="23">
        <v>45733</v>
      </c>
      <c r="V174" s="46">
        <v>45735</v>
      </c>
      <c r="W174" s="64">
        <v>1</v>
      </c>
      <c r="X174" s="39">
        <v>4960000</v>
      </c>
      <c r="Y174" s="56" t="s">
        <v>1211</v>
      </c>
      <c r="Z174" s="42">
        <v>8600095786</v>
      </c>
      <c r="AA174" s="23">
        <v>45733</v>
      </c>
      <c r="AB174" s="23">
        <v>46162</v>
      </c>
      <c r="AC174" s="23">
        <v>45734</v>
      </c>
      <c r="AD174" s="24" t="s">
        <v>55</v>
      </c>
      <c r="AE174" s="65">
        <v>6200000</v>
      </c>
      <c r="AF174" s="65">
        <v>49600000</v>
      </c>
      <c r="AG174" s="24" t="s">
        <v>259</v>
      </c>
      <c r="AH174" s="23">
        <v>45735</v>
      </c>
      <c r="AI174" s="23">
        <v>45979</v>
      </c>
      <c r="AJ174" s="24" t="s">
        <v>440</v>
      </c>
      <c r="AK174" s="24">
        <v>53050590</v>
      </c>
      <c r="AL174" s="24" t="s">
        <v>2337</v>
      </c>
      <c r="AM174" s="23">
        <v>45747</v>
      </c>
      <c r="AN174" s="39">
        <v>8679972</v>
      </c>
      <c r="AO174" s="24">
        <v>1477</v>
      </c>
      <c r="AP174" s="24">
        <v>1434</v>
      </c>
      <c r="AQ174" s="24" t="s">
        <v>3233</v>
      </c>
      <c r="AR174" s="23">
        <v>46022</v>
      </c>
      <c r="AS174" s="24" t="s">
        <v>3229</v>
      </c>
      <c r="AT174" s="23">
        <v>45907</v>
      </c>
      <c r="AU174" s="39">
        <f t="shared" si="5"/>
        <v>61379972</v>
      </c>
      <c r="AV174" s="24"/>
      <c r="AW174" s="30"/>
      <c r="AX174" s="21"/>
      <c r="BB174" s="54">
        <v>3100000</v>
      </c>
      <c r="BE174" s="22" t="s">
        <v>3916</v>
      </c>
      <c r="BF174" s="27">
        <v>46037</v>
      </c>
      <c r="BG174" s="22" t="s">
        <v>3222</v>
      </c>
      <c r="BH174" s="27">
        <v>46020</v>
      </c>
    </row>
    <row r="175" spans="1:60" s="22" customFormat="1" ht="13.2" hidden="1" customHeight="1">
      <c r="A175" s="24" t="s">
        <v>235</v>
      </c>
      <c r="B175" s="42">
        <v>79685252</v>
      </c>
      <c r="C175" s="43">
        <v>27328</v>
      </c>
      <c r="D175" s="24" t="s">
        <v>1074</v>
      </c>
      <c r="E175" s="37" t="s">
        <v>1078</v>
      </c>
      <c r="F175" s="24" t="s">
        <v>1079</v>
      </c>
      <c r="G175" s="44">
        <v>3174792794</v>
      </c>
      <c r="H175" s="44" t="s">
        <v>780</v>
      </c>
      <c r="I175" s="44" t="s">
        <v>753</v>
      </c>
      <c r="J175" s="44">
        <v>51</v>
      </c>
      <c r="K175" s="24" t="s">
        <v>1709</v>
      </c>
      <c r="L175" s="25" t="s">
        <v>1476</v>
      </c>
      <c r="M175" s="24" t="s">
        <v>1315</v>
      </c>
      <c r="N175" s="24" t="s">
        <v>330</v>
      </c>
      <c r="O175" s="38">
        <v>129267</v>
      </c>
      <c r="P175" s="24" t="s">
        <v>0</v>
      </c>
      <c r="Q175" s="24" t="s">
        <v>34</v>
      </c>
      <c r="R175" s="24">
        <v>1045</v>
      </c>
      <c r="S175" s="23">
        <v>45733</v>
      </c>
      <c r="T175" s="24">
        <v>1023</v>
      </c>
      <c r="U175" s="23">
        <v>45733</v>
      </c>
      <c r="V175" s="46">
        <v>45735</v>
      </c>
      <c r="W175" s="64">
        <v>1</v>
      </c>
      <c r="X175" s="39">
        <v>3381000</v>
      </c>
      <c r="Y175" s="56" t="s">
        <v>1212</v>
      </c>
      <c r="Z175" s="42">
        <v>8605246546</v>
      </c>
      <c r="AA175" s="23">
        <v>45735</v>
      </c>
      <c r="AB175" s="23">
        <v>46101</v>
      </c>
      <c r="AC175" s="23">
        <v>45743</v>
      </c>
      <c r="AD175" s="24" t="s">
        <v>55</v>
      </c>
      <c r="AE175" s="65">
        <v>5635000</v>
      </c>
      <c r="AF175" s="65">
        <v>33810000</v>
      </c>
      <c r="AG175" s="24" t="s">
        <v>260</v>
      </c>
      <c r="AH175" s="23">
        <v>45743</v>
      </c>
      <c r="AI175" s="23">
        <v>45926</v>
      </c>
      <c r="AJ175" s="24" t="s">
        <v>1945</v>
      </c>
      <c r="AK175" s="24"/>
      <c r="AL175" s="24" t="s">
        <v>2357</v>
      </c>
      <c r="AM175" s="23">
        <v>45775</v>
      </c>
      <c r="AN175" s="39">
        <v>16905000</v>
      </c>
      <c r="AO175" s="24">
        <v>1536</v>
      </c>
      <c r="AP175" s="24">
        <v>1501</v>
      </c>
      <c r="AQ175" s="24" t="s">
        <v>3212</v>
      </c>
      <c r="AR175" s="23">
        <v>46017</v>
      </c>
      <c r="AS175" s="24" t="s">
        <v>3220</v>
      </c>
      <c r="AT175" s="23">
        <v>45924</v>
      </c>
      <c r="AU175" s="39">
        <f t="shared" ref="AU175:AU238" si="8">+AN175+AF175+BB175</f>
        <v>50715000</v>
      </c>
      <c r="AV175" s="24"/>
      <c r="AW175" s="30"/>
      <c r="AX175" s="21"/>
      <c r="BB175" s="54"/>
      <c r="BF175" s="30">
        <f t="shared" ref="BF175:BF184" si="9">+AR175</f>
        <v>46017</v>
      </c>
    </row>
    <row r="176" spans="1:60" s="22" customFormat="1" ht="13.8" hidden="1">
      <c r="A176" s="24" t="s">
        <v>236</v>
      </c>
      <c r="B176" s="42">
        <v>79244818</v>
      </c>
      <c r="C176" s="43">
        <v>24898</v>
      </c>
      <c r="D176" s="24" t="s">
        <v>1074</v>
      </c>
      <c r="E176" s="37" t="s">
        <v>1017</v>
      </c>
      <c r="F176" s="24" t="s">
        <v>1018</v>
      </c>
      <c r="G176" s="44">
        <v>3204748440</v>
      </c>
      <c r="H176" s="44" t="s">
        <v>748</v>
      </c>
      <c r="I176" s="44" t="s">
        <v>753</v>
      </c>
      <c r="J176" s="44">
        <v>57</v>
      </c>
      <c r="K176" s="24" t="s">
        <v>602</v>
      </c>
      <c r="L176" s="25" t="s">
        <v>1451</v>
      </c>
      <c r="M176" s="24" t="s">
        <v>1316</v>
      </c>
      <c r="N176" s="24" t="s">
        <v>331</v>
      </c>
      <c r="O176" s="38">
        <v>128629</v>
      </c>
      <c r="P176" s="24" t="s">
        <v>0</v>
      </c>
      <c r="Q176" s="24" t="s">
        <v>34</v>
      </c>
      <c r="R176" s="24">
        <v>971</v>
      </c>
      <c r="S176" s="23">
        <v>45733</v>
      </c>
      <c r="T176" s="24">
        <v>1047</v>
      </c>
      <c r="U176" s="23">
        <v>45735</v>
      </c>
      <c r="V176" s="46">
        <v>45734</v>
      </c>
      <c r="W176" s="64">
        <v>5</v>
      </c>
      <c r="X176" s="39">
        <v>2100000</v>
      </c>
      <c r="Y176" s="56" t="s">
        <v>1211</v>
      </c>
      <c r="Z176" s="42">
        <v>8600095786</v>
      </c>
      <c r="AA176" s="23">
        <v>45734</v>
      </c>
      <c r="AB176" s="23">
        <v>46098</v>
      </c>
      <c r="AC176" s="23">
        <v>45734</v>
      </c>
      <c r="AD176" s="24" t="s">
        <v>55</v>
      </c>
      <c r="AE176" s="65">
        <v>3500000</v>
      </c>
      <c r="AF176" s="65">
        <v>21000000</v>
      </c>
      <c r="AG176" s="24" t="s">
        <v>261</v>
      </c>
      <c r="AH176" s="23">
        <v>45735</v>
      </c>
      <c r="AI176" s="23">
        <v>45918</v>
      </c>
      <c r="AJ176" s="24" t="s">
        <v>2358</v>
      </c>
      <c r="AK176" s="24" t="e">
        <v>#N/A</v>
      </c>
      <c r="AL176" s="24" t="s">
        <v>2359</v>
      </c>
      <c r="AM176" s="23">
        <v>45796</v>
      </c>
      <c r="AN176" s="39">
        <v>10500000</v>
      </c>
      <c r="AO176" s="24">
        <v>1589</v>
      </c>
      <c r="AP176" s="24">
        <v>1423</v>
      </c>
      <c r="AQ176" s="24" t="s">
        <v>3212</v>
      </c>
      <c r="AR176" s="23">
        <v>46009</v>
      </c>
      <c r="AS176" s="24" t="s">
        <v>3222</v>
      </c>
      <c r="AT176" s="23">
        <v>45918</v>
      </c>
      <c r="AU176" s="39">
        <f t="shared" si="8"/>
        <v>31500000</v>
      </c>
      <c r="AV176" s="24"/>
      <c r="AW176" s="30"/>
      <c r="AX176" s="21"/>
      <c r="BB176" s="54"/>
      <c r="BF176" s="30">
        <f t="shared" si="9"/>
        <v>46009</v>
      </c>
    </row>
    <row r="177" spans="1:60" s="22" customFormat="1" ht="13.8" hidden="1">
      <c r="A177" s="24" t="s">
        <v>245</v>
      </c>
      <c r="B177" s="42">
        <v>1015454127</v>
      </c>
      <c r="C177" s="43">
        <v>34843</v>
      </c>
      <c r="D177" s="24" t="s">
        <v>1074</v>
      </c>
      <c r="E177" s="37" t="s">
        <v>1019</v>
      </c>
      <c r="F177" s="24" t="s">
        <v>1020</v>
      </c>
      <c r="G177" s="44">
        <v>3134629938</v>
      </c>
      <c r="H177" s="44" t="s">
        <v>756</v>
      </c>
      <c r="I177" s="44" t="s">
        <v>760</v>
      </c>
      <c r="J177" s="44">
        <v>30</v>
      </c>
      <c r="K177" s="24" t="s">
        <v>603</v>
      </c>
      <c r="L177" s="25" t="s">
        <v>1461</v>
      </c>
      <c r="M177" s="24" t="s">
        <v>1317</v>
      </c>
      <c r="N177" s="24" t="s">
        <v>332</v>
      </c>
      <c r="O177" s="38">
        <v>129265</v>
      </c>
      <c r="P177" s="24" t="s">
        <v>0</v>
      </c>
      <c r="Q177" s="24" t="s">
        <v>34</v>
      </c>
      <c r="R177" s="24">
        <v>1023</v>
      </c>
      <c r="S177" s="23">
        <v>45737</v>
      </c>
      <c r="T177" s="24">
        <v>1065</v>
      </c>
      <c r="U177" s="23">
        <v>45742</v>
      </c>
      <c r="V177" s="46">
        <v>45735</v>
      </c>
      <c r="W177" s="64">
        <v>1</v>
      </c>
      <c r="X177" s="39">
        <v>3381000</v>
      </c>
      <c r="Y177" s="56" t="s">
        <v>1211</v>
      </c>
      <c r="Z177" s="42">
        <v>8600095786</v>
      </c>
      <c r="AA177" s="23">
        <v>45737</v>
      </c>
      <c r="AB177" s="23">
        <v>46106</v>
      </c>
      <c r="AC177" s="23">
        <v>45737</v>
      </c>
      <c r="AD177" s="24" t="s">
        <v>55</v>
      </c>
      <c r="AE177" s="65">
        <v>5635000</v>
      </c>
      <c r="AF177" s="65">
        <v>33810000</v>
      </c>
      <c r="AG177" s="24" t="s">
        <v>262</v>
      </c>
      <c r="AH177" s="23">
        <v>45742</v>
      </c>
      <c r="AI177" s="23">
        <v>45925</v>
      </c>
      <c r="AJ177" s="24" t="s">
        <v>440</v>
      </c>
      <c r="AK177" s="24">
        <v>53050590</v>
      </c>
      <c r="AL177" s="24" t="s">
        <v>2337</v>
      </c>
      <c r="AM177" s="23">
        <v>45747</v>
      </c>
      <c r="AN177" s="39">
        <v>16905000</v>
      </c>
      <c r="AO177" s="24">
        <v>1400</v>
      </c>
      <c r="AP177" s="24">
        <v>1394</v>
      </c>
      <c r="AQ177" s="24" t="s">
        <v>3212</v>
      </c>
      <c r="AR177" s="23">
        <v>46016</v>
      </c>
      <c r="AS177" s="24" t="s">
        <v>3217</v>
      </c>
      <c r="AT177" s="23">
        <v>45907</v>
      </c>
      <c r="AU177" s="39">
        <f t="shared" si="8"/>
        <v>50715000</v>
      </c>
      <c r="AV177" s="24"/>
      <c r="AW177" s="30"/>
      <c r="AX177" s="21"/>
      <c r="BB177" s="54"/>
      <c r="BF177" s="30">
        <f t="shared" si="9"/>
        <v>46016</v>
      </c>
    </row>
    <row r="178" spans="1:60" s="22" customFormat="1" ht="13.8" hidden="1">
      <c r="A178" s="24" t="s">
        <v>246</v>
      </c>
      <c r="B178" s="42">
        <v>1020792602</v>
      </c>
      <c r="C178" s="43">
        <v>34463</v>
      </c>
      <c r="D178" s="24" t="s">
        <v>1074</v>
      </c>
      <c r="E178" s="37" t="s">
        <v>1021</v>
      </c>
      <c r="F178" s="24" t="s">
        <v>1022</v>
      </c>
      <c r="G178" s="44">
        <v>3138923279</v>
      </c>
      <c r="H178" s="44" t="s">
        <v>963</v>
      </c>
      <c r="I178" s="44" t="s">
        <v>749</v>
      </c>
      <c r="J178" s="44">
        <v>31</v>
      </c>
      <c r="K178" s="24" t="s">
        <v>604</v>
      </c>
      <c r="L178" s="25" t="s">
        <v>1471</v>
      </c>
      <c r="M178" s="24" t="s">
        <v>1318</v>
      </c>
      <c r="N178" s="24" t="s">
        <v>333</v>
      </c>
      <c r="O178" s="38">
        <v>127344</v>
      </c>
      <c r="P178" s="24" t="s">
        <v>0</v>
      </c>
      <c r="Q178" s="24" t="s">
        <v>27</v>
      </c>
      <c r="R178" s="24">
        <v>1034</v>
      </c>
      <c r="S178" s="23">
        <v>45735</v>
      </c>
      <c r="T178" s="24">
        <v>1075</v>
      </c>
      <c r="U178" s="23">
        <v>45743</v>
      </c>
      <c r="V178" s="46">
        <v>45737</v>
      </c>
      <c r="W178" s="64">
        <v>1</v>
      </c>
      <c r="X178" s="39">
        <v>5760000</v>
      </c>
      <c r="Y178" s="56" t="s">
        <v>1211</v>
      </c>
      <c r="Z178" s="42">
        <v>8600095786</v>
      </c>
      <c r="AA178" s="23">
        <v>45736</v>
      </c>
      <c r="AB178" s="23">
        <v>46132</v>
      </c>
      <c r="AC178" s="23">
        <v>45737</v>
      </c>
      <c r="AD178" s="24" t="s">
        <v>55</v>
      </c>
      <c r="AE178" s="65">
        <v>7200000</v>
      </c>
      <c r="AF178" s="65">
        <v>57600000</v>
      </c>
      <c r="AG178" s="24" t="s">
        <v>263</v>
      </c>
      <c r="AH178" s="23">
        <v>45743</v>
      </c>
      <c r="AI178" s="23">
        <v>45987</v>
      </c>
      <c r="AJ178" s="24" t="s">
        <v>80</v>
      </c>
      <c r="AK178" s="24">
        <v>1065642375</v>
      </c>
      <c r="AL178" s="24" t="s">
        <v>2360</v>
      </c>
      <c r="AM178" s="23">
        <v>45747</v>
      </c>
      <c r="AN178" s="39">
        <v>8400000</v>
      </c>
      <c r="AO178" s="24">
        <v>1439</v>
      </c>
      <c r="AP178" s="24">
        <v>1676</v>
      </c>
      <c r="AQ178" s="24" t="s">
        <v>3889</v>
      </c>
      <c r="AR178" s="23">
        <v>46022</v>
      </c>
      <c r="AS178" s="24" t="s">
        <v>2586</v>
      </c>
      <c r="AT178" s="23">
        <v>45987</v>
      </c>
      <c r="AU178" s="39">
        <f t="shared" si="8"/>
        <v>66000000</v>
      </c>
      <c r="AV178" s="24"/>
      <c r="AW178" s="30"/>
      <c r="AX178" s="21"/>
      <c r="BB178" s="54"/>
      <c r="BF178" s="30">
        <f t="shared" si="9"/>
        <v>46022</v>
      </c>
    </row>
    <row r="179" spans="1:60" s="22" customFormat="1" ht="13.8" hidden="1">
      <c r="A179" s="24" t="s">
        <v>247</v>
      </c>
      <c r="B179" s="42">
        <v>1049616686</v>
      </c>
      <c r="C179" s="43">
        <v>32635</v>
      </c>
      <c r="D179" s="24" t="s">
        <v>1074</v>
      </c>
      <c r="E179" s="37" t="s">
        <v>1023</v>
      </c>
      <c r="F179" s="24" t="s">
        <v>1024</v>
      </c>
      <c r="G179" s="44">
        <v>3235790175</v>
      </c>
      <c r="H179" s="44" t="s">
        <v>748</v>
      </c>
      <c r="I179" s="44" t="s">
        <v>760</v>
      </c>
      <c r="J179" s="44">
        <v>36</v>
      </c>
      <c r="K179" s="24" t="s">
        <v>605</v>
      </c>
      <c r="L179" s="25" t="s">
        <v>1472</v>
      </c>
      <c r="M179" s="24" t="s">
        <v>1319</v>
      </c>
      <c r="N179" s="24" t="s">
        <v>334</v>
      </c>
      <c r="O179" s="38">
        <v>127263</v>
      </c>
      <c r="P179" s="24" t="s">
        <v>0</v>
      </c>
      <c r="Q179" s="24" t="s">
        <v>27</v>
      </c>
      <c r="R179" s="24">
        <v>996</v>
      </c>
      <c r="S179" s="23">
        <v>45735</v>
      </c>
      <c r="T179" s="24">
        <v>1076</v>
      </c>
      <c r="U179" s="23">
        <v>45743</v>
      </c>
      <c r="V179" s="46">
        <v>45736</v>
      </c>
      <c r="W179" s="64">
        <v>5</v>
      </c>
      <c r="X179" s="39">
        <v>4560000</v>
      </c>
      <c r="Y179" s="56" t="s">
        <v>1211</v>
      </c>
      <c r="Z179" s="42">
        <v>8600095786</v>
      </c>
      <c r="AA179" s="23">
        <v>45736</v>
      </c>
      <c r="AB179" s="23">
        <v>46161</v>
      </c>
      <c r="AC179" s="23">
        <v>45737</v>
      </c>
      <c r="AD179" s="24" t="s">
        <v>55</v>
      </c>
      <c r="AE179" s="65">
        <v>5700000</v>
      </c>
      <c r="AF179" s="65">
        <v>45600000</v>
      </c>
      <c r="AG179" s="24" t="s">
        <v>264</v>
      </c>
      <c r="AH179" s="23">
        <v>45743</v>
      </c>
      <c r="AI179" s="23">
        <v>45987</v>
      </c>
      <c r="AJ179" s="24" t="s">
        <v>1217</v>
      </c>
      <c r="AK179" s="24">
        <v>1020754067</v>
      </c>
      <c r="AL179" s="24" t="s">
        <v>2341</v>
      </c>
      <c r="AM179" s="23">
        <v>45747</v>
      </c>
      <c r="AN179" s="39">
        <v>6460000</v>
      </c>
      <c r="AO179" s="24">
        <v>1711</v>
      </c>
      <c r="AP179" s="24">
        <v>1681</v>
      </c>
      <c r="AQ179" s="24" t="s">
        <v>3890</v>
      </c>
      <c r="AR179" s="23">
        <v>46022</v>
      </c>
      <c r="AS179" s="24" t="s">
        <v>3700</v>
      </c>
      <c r="AT179" s="23">
        <v>45986</v>
      </c>
      <c r="AU179" s="39">
        <f t="shared" si="8"/>
        <v>52060000</v>
      </c>
      <c r="AV179" s="24"/>
      <c r="AW179" s="30"/>
      <c r="AX179" s="21"/>
      <c r="BB179" s="54"/>
      <c r="BF179" s="30">
        <f t="shared" si="9"/>
        <v>46022</v>
      </c>
    </row>
    <row r="180" spans="1:60" s="22" customFormat="1" ht="13.8" hidden="1">
      <c r="A180" s="24" t="s">
        <v>403</v>
      </c>
      <c r="B180" s="42">
        <v>52352857</v>
      </c>
      <c r="C180" s="43">
        <v>25661</v>
      </c>
      <c r="D180" s="24" t="s">
        <v>1075</v>
      </c>
      <c r="E180" s="37" t="s">
        <v>1025</v>
      </c>
      <c r="F180" s="24" t="s">
        <v>1026</v>
      </c>
      <c r="G180" s="44">
        <v>3214174188</v>
      </c>
      <c r="H180" s="44" t="s">
        <v>748</v>
      </c>
      <c r="I180" s="44" t="s">
        <v>760</v>
      </c>
      <c r="J180" s="44">
        <v>55</v>
      </c>
      <c r="K180" s="24" t="s">
        <v>606</v>
      </c>
      <c r="L180" s="25" t="s">
        <v>1473</v>
      </c>
      <c r="M180" s="24" t="s">
        <v>1320</v>
      </c>
      <c r="N180" s="24" t="s">
        <v>335</v>
      </c>
      <c r="O180" s="38">
        <v>127218</v>
      </c>
      <c r="P180" s="24" t="s">
        <v>0</v>
      </c>
      <c r="Q180" s="24" t="s">
        <v>34</v>
      </c>
      <c r="R180" s="24">
        <v>1111</v>
      </c>
      <c r="S180" s="23">
        <v>45735</v>
      </c>
      <c r="T180" s="24">
        <v>1053</v>
      </c>
      <c r="U180" s="23">
        <v>45736</v>
      </c>
      <c r="V180" s="46">
        <v>45736</v>
      </c>
      <c r="W180" s="64">
        <v>5</v>
      </c>
      <c r="X180" s="39">
        <v>3600000</v>
      </c>
      <c r="Y180" s="56" t="s">
        <v>1211</v>
      </c>
      <c r="Z180" s="42">
        <v>8600095786</v>
      </c>
      <c r="AA180" s="23">
        <v>45725</v>
      </c>
      <c r="AB180" s="23">
        <v>46100</v>
      </c>
      <c r="AC180" s="23">
        <v>45737</v>
      </c>
      <c r="AD180" s="24" t="s">
        <v>55</v>
      </c>
      <c r="AE180" s="65">
        <v>6000000</v>
      </c>
      <c r="AF180" s="65">
        <v>36000000</v>
      </c>
      <c r="AG180" s="24" t="s">
        <v>265</v>
      </c>
      <c r="AH180" s="23">
        <v>45736</v>
      </c>
      <c r="AI180" s="23">
        <v>45919</v>
      </c>
      <c r="AJ180" s="24" t="s">
        <v>1221</v>
      </c>
      <c r="AK180" s="24">
        <v>1012357007</v>
      </c>
      <c r="AL180" s="24" t="s">
        <v>2361</v>
      </c>
      <c r="AM180" s="23">
        <v>45743</v>
      </c>
      <c r="AN180" s="39">
        <v>18000000</v>
      </c>
      <c r="AO180" s="24">
        <v>1390</v>
      </c>
      <c r="AP180" s="24">
        <v>1408</v>
      </c>
      <c r="AQ180" s="24" t="s">
        <v>3212</v>
      </c>
      <c r="AR180" s="23">
        <v>46010</v>
      </c>
      <c r="AS180" s="24" t="s">
        <v>3229</v>
      </c>
      <c r="AT180" s="23">
        <v>45903</v>
      </c>
      <c r="AU180" s="39">
        <f t="shared" si="8"/>
        <v>54000000</v>
      </c>
      <c r="AV180" s="24"/>
      <c r="AW180" s="30"/>
      <c r="AX180" s="21"/>
      <c r="BB180" s="54"/>
      <c r="BF180" s="30">
        <f t="shared" si="9"/>
        <v>46010</v>
      </c>
    </row>
    <row r="181" spans="1:60" s="22" customFormat="1" ht="13.8" hidden="1">
      <c r="A181" s="24" t="s">
        <v>404</v>
      </c>
      <c r="B181" s="42">
        <v>1032470339</v>
      </c>
      <c r="C181" s="43">
        <v>34789</v>
      </c>
      <c r="D181" s="24" t="s">
        <v>1074</v>
      </c>
      <c r="E181" s="37" t="s">
        <v>1027</v>
      </c>
      <c r="F181" s="24" t="s">
        <v>1028</v>
      </c>
      <c r="G181" s="44">
        <v>3502694219</v>
      </c>
      <c r="H181" s="44" t="s">
        <v>756</v>
      </c>
      <c r="I181" s="44" t="s">
        <v>760</v>
      </c>
      <c r="J181" s="44">
        <v>30</v>
      </c>
      <c r="K181" s="24" t="s">
        <v>607</v>
      </c>
      <c r="L181" s="25" t="s">
        <v>1474</v>
      </c>
      <c r="M181" s="24" t="s">
        <v>1321</v>
      </c>
      <c r="N181" s="24" t="s">
        <v>336</v>
      </c>
      <c r="O181" s="38">
        <v>130188</v>
      </c>
      <c r="P181" s="24" t="s">
        <v>0</v>
      </c>
      <c r="Q181" s="24" t="s">
        <v>27</v>
      </c>
      <c r="R181" s="24">
        <v>1079</v>
      </c>
      <c r="S181" s="23">
        <v>45735</v>
      </c>
      <c r="T181" s="24">
        <v>1063</v>
      </c>
      <c r="U181" s="23">
        <v>45742</v>
      </c>
      <c r="V181" s="46">
        <v>45737</v>
      </c>
      <c r="W181" s="64">
        <v>3</v>
      </c>
      <c r="X181" s="39">
        <v>4800000</v>
      </c>
      <c r="Y181" s="56" t="s">
        <v>1211</v>
      </c>
      <c r="Z181" s="42">
        <v>8600095786</v>
      </c>
      <c r="AA181" s="23">
        <v>45737</v>
      </c>
      <c r="AB181" s="23">
        <v>46167</v>
      </c>
      <c r="AC181" s="23">
        <v>45737</v>
      </c>
      <c r="AD181" s="24" t="s">
        <v>55</v>
      </c>
      <c r="AE181" s="65">
        <v>6000000</v>
      </c>
      <c r="AF181" s="65">
        <v>48000000</v>
      </c>
      <c r="AG181" s="24" t="s">
        <v>266</v>
      </c>
      <c r="AH181" s="23">
        <v>45742</v>
      </c>
      <c r="AI181" s="23">
        <v>45986</v>
      </c>
      <c r="AJ181" s="24" t="s">
        <v>742</v>
      </c>
      <c r="AK181" s="24">
        <v>1032396622</v>
      </c>
      <c r="AL181" s="24" t="s">
        <v>2342</v>
      </c>
      <c r="AM181" s="23">
        <v>45748</v>
      </c>
      <c r="AN181" s="39">
        <v>9000000</v>
      </c>
      <c r="AO181" s="24">
        <v>1697</v>
      </c>
      <c r="AP181" s="24">
        <v>1670</v>
      </c>
      <c r="AQ181" s="24" t="s">
        <v>3616</v>
      </c>
      <c r="AR181" s="23">
        <v>46032</v>
      </c>
      <c r="AS181" s="24" t="s">
        <v>2586</v>
      </c>
      <c r="AT181" s="23">
        <v>45986</v>
      </c>
      <c r="AU181" s="39">
        <f t="shared" si="8"/>
        <v>57000000</v>
      </c>
      <c r="AV181" s="24"/>
      <c r="AW181" s="30"/>
      <c r="AX181" s="21"/>
      <c r="BB181" s="54"/>
      <c r="BF181" s="30">
        <f t="shared" si="9"/>
        <v>46032</v>
      </c>
    </row>
    <row r="182" spans="1:60" s="22" customFormat="1" ht="13.8" hidden="1">
      <c r="A182" s="24" t="s">
        <v>405</v>
      </c>
      <c r="B182" s="42">
        <v>52997065</v>
      </c>
      <c r="C182" s="43">
        <v>30839</v>
      </c>
      <c r="D182" s="24" t="s">
        <v>1075</v>
      </c>
      <c r="E182" s="37" t="s">
        <v>1029</v>
      </c>
      <c r="F182" s="24" t="s">
        <v>1030</v>
      </c>
      <c r="G182" s="44">
        <v>3133069061</v>
      </c>
      <c r="H182" s="44" t="s">
        <v>752</v>
      </c>
      <c r="I182" s="44" t="s">
        <v>760</v>
      </c>
      <c r="J182" s="44">
        <v>41</v>
      </c>
      <c r="K182" s="24" t="s">
        <v>608</v>
      </c>
      <c r="L182" s="25" t="s">
        <v>1477</v>
      </c>
      <c r="M182" s="24" t="s">
        <v>1322</v>
      </c>
      <c r="N182" s="24" t="s">
        <v>337</v>
      </c>
      <c r="O182" s="38">
        <v>129482</v>
      </c>
      <c r="P182" s="24" t="s">
        <v>0</v>
      </c>
      <c r="Q182" s="24" t="s">
        <v>34</v>
      </c>
      <c r="R182" s="24">
        <v>1040</v>
      </c>
      <c r="S182" s="23">
        <v>45734</v>
      </c>
      <c r="T182" s="24">
        <v>1051</v>
      </c>
      <c r="U182" s="23">
        <v>45736</v>
      </c>
      <c r="V182" s="46">
        <v>45736</v>
      </c>
      <c r="W182" s="64">
        <v>1</v>
      </c>
      <c r="X182" s="39">
        <v>3480000</v>
      </c>
      <c r="Y182" s="56" t="s">
        <v>1211</v>
      </c>
      <c r="Z182" s="42">
        <v>8600095786</v>
      </c>
      <c r="AA182" s="23">
        <v>45737</v>
      </c>
      <c r="AB182" s="23">
        <v>46106</v>
      </c>
      <c r="AC182" s="23">
        <v>45741</v>
      </c>
      <c r="AD182" s="24" t="s">
        <v>55</v>
      </c>
      <c r="AE182" s="65">
        <v>5800000</v>
      </c>
      <c r="AF182" s="65">
        <v>34800000</v>
      </c>
      <c r="AG182" s="24" t="s">
        <v>338</v>
      </c>
      <c r="AH182" s="23">
        <v>45741</v>
      </c>
      <c r="AI182" s="23">
        <v>45924</v>
      </c>
      <c r="AJ182" s="24" t="s">
        <v>1216</v>
      </c>
      <c r="AK182" s="24">
        <v>1014218518</v>
      </c>
      <c r="AL182" s="24" t="s">
        <v>2339</v>
      </c>
      <c r="AM182" s="23">
        <v>45750</v>
      </c>
      <c r="AN182" s="39">
        <v>17400000</v>
      </c>
      <c r="AO182" s="24">
        <v>1612</v>
      </c>
      <c r="AP182" s="24">
        <v>1448</v>
      </c>
      <c r="AQ182" s="24" t="s">
        <v>3212</v>
      </c>
      <c r="AR182" s="23">
        <v>46015</v>
      </c>
      <c r="AS182" s="24" t="s">
        <v>3275</v>
      </c>
      <c r="AT182" s="23">
        <v>45924</v>
      </c>
      <c r="AU182" s="39">
        <f t="shared" si="8"/>
        <v>52200000</v>
      </c>
      <c r="AV182" s="24"/>
      <c r="AW182" s="30"/>
      <c r="AX182" s="21"/>
      <c r="BB182" s="54"/>
      <c r="BF182" s="30">
        <f t="shared" si="9"/>
        <v>46015</v>
      </c>
    </row>
    <row r="183" spans="1:60" s="22" customFormat="1" ht="13.8" hidden="1">
      <c r="A183" s="24" t="s">
        <v>248</v>
      </c>
      <c r="B183" s="42">
        <v>1000941264</v>
      </c>
      <c r="C183" s="43">
        <v>37258</v>
      </c>
      <c r="D183" s="24" t="s">
        <v>1074</v>
      </c>
      <c r="E183" s="37" t="s">
        <v>1031</v>
      </c>
      <c r="F183" s="24" t="s">
        <v>1032</v>
      </c>
      <c r="G183" s="44">
        <v>3158416177</v>
      </c>
      <c r="H183" s="44" t="s">
        <v>850</v>
      </c>
      <c r="I183" s="44" t="s">
        <v>760</v>
      </c>
      <c r="J183" s="44">
        <v>23</v>
      </c>
      <c r="K183" s="24" t="s">
        <v>609</v>
      </c>
      <c r="L183" s="25" t="s">
        <v>1478</v>
      </c>
      <c r="M183" s="24" t="s">
        <v>1323</v>
      </c>
      <c r="N183" s="24" t="s">
        <v>339</v>
      </c>
      <c r="O183" s="38">
        <v>130804</v>
      </c>
      <c r="P183" s="24" t="s">
        <v>0</v>
      </c>
      <c r="Q183" s="24" t="s">
        <v>27</v>
      </c>
      <c r="R183" s="24">
        <v>1056</v>
      </c>
      <c r="S183" s="23">
        <v>45737</v>
      </c>
      <c r="T183" s="24">
        <v>1050</v>
      </c>
      <c r="U183" s="23">
        <v>45736</v>
      </c>
      <c r="V183" s="46">
        <v>45737</v>
      </c>
      <c r="W183" s="64">
        <v>5</v>
      </c>
      <c r="X183" s="39">
        <v>2380800</v>
      </c>
      <c r="Y183" s="56" t="s">
        <v>1211</v>
      </c>
      <c r="Z183" s="42">
        <v>8600095786</v>
      </c>
      <c r="AA183" s="23">
        <v>45738</v>
      </c>
      <c r="AB183" s="23">
        <v>46163</v>
      </c>
      <c r="AC183" s="23">
        <v>45741</v>
      </c>
      <c r="AD183" s="24" t="s">
        <v>55</v>
      </c>
      <c r="AE183" s="65">
        <v>2976000</v>
      </c>
      <c r="AF183" s="65">
        <v>23808000</v>
      </c>
      <c r="AG183" s="24" t="s">
        <v>340</v>
      </c>
      <c r="AH183" s="23">
        <v>45741</v>
      </c>
      <c r="AI183" s="23">
        <v>45985</v>
      </c>
      <c r="AJ183" s="24" t="s">
        <v>83</v>
      </c>
      <c r="AK183" s="24">
        <v>1019070983</v>
      </c>
      <c r="AL183" s="24" t="s">
        <v>2362</v>
      </c>
      <c r="AM183" s="23">
        <v>45750</v>
      </c>
      <c r="AN183" s="39">
        <v>4563200</v>
      </c>
      <c r="AO183" s="24">
        <v>1503</v>
      </c>
      <c r="AP183" s="24">
        <v>1664</v>
      </c>
      <c r="AQ183" s="24" t="s">
        <v>3888</v>
      </c>
      <c r="AR183" s="23">
        <v>46032</v>
      </c>
      <c r="AS183" s="24" t="s">
        <v>3700</v>
      </c>
      <c r="AT183" s="23">
        <v>45985</v>
      </c>
      <c r="AU183" s="39">
        <f t="shared" si="8"/>
        <v>28371200</v>
      </c>
      <c r="AV183" s="24"/>
      <c r="AW183" s="30"/>
      <c r="AX183" s="21"/>
      <c r="BB183" s="54"/>
      <c r="BF183" s="30">
        <f t="shared" si="9"/>
        <v>46032</v>
      </c>
    </row>
    <row r="184" spans="1:60" s="22" customFormat="1" ht="13.8" hidden="1">
      <c r="A184" s="24" t="s">
        <v>249</v>
      </c>
      <c r="B184" s="42">
        <v>1070977587</v>
      </c>
      <c r="C184" s="43">
        <v>35239</v>
      </c>
      <c r="D184" s="24" t="s">
        <v>1075</v>
      </c>
      <c r="E184" s="37" t="s">
        <v>1033</v>
      </c>
      <c r="F184" s="24" t="s">
        <v>1034</v>
      </c>
      <c r="G184" s="44">
        <v>3188518717</v>
      </c>
      <c r="H184" s="44" t="s">
        <v>748</v>
      </c>
      <c r="I184" s="44" t="s">
        <v>749</v>
      </c>
      <c r="J184" s="44">
        <v>29</v>
      </c>
      <c r="K184" s="24" t="s">
        <v>610</v>
      </c>
      <c r="L184" s="25" t="s">
        <v>1479</v>
      </c>
      <c r="M184" s="24" t="s">
        <v>1324</v>
      </c>
      <c r="N184" s="24" t="s">
        <v>341</v>
      </c>
      <c r="O184" s="38">
        <v>131563</v>
      </c>
      <c r="P184" s="24" t="s">
        <v>0</v>
      </c>
      <c r="Q184" s="24" t="s">
        <v>27</v>
      </c>
      <c r="R184" s="24">
        <v>1133</v>
      </c>
      <c r="S184" s="23">
        <v>45737</v>
      </c>
      <c r="T184" s="24">
        <v>1066</v>
      </c>
      <c r="U184" s="23">
        <v>45742</v>
      </c>
      <c r="V184" s="46">
        <v>45742</v>
      </c>
      <c r="W184" s="64">
        <v>1</v>
      </c>
      <c r="X184" s="39">
        <v>6240000</v>
      </c>
      <c r="Y184" s="56" t="s">
        <v>1211</v>
      </c>
      <c r="Z184" s="42">
        <v>8600095786</v>
      </c>
      <c r="AA184" s="23">
        <v>45741</v>
      </c>
      <c r="AB184" s="23">
        <v>46172</v>
      </c>
      <c r="AC184" s="23">
        <v>45742</v>
      </c>
      <c r="AD184" s="24" t="s">
        <v>55</v>
      </c>
      <c r="AE184" s="65">
        <v>7800000</v>
      </c>
      <c r="AF184" s="65">
        <v>62400000</v>
      </c>
      <c r="AG184" s="24" t="s">
        <v>267</v>
      </c>
      <c r="AH184" s="23">
        <v>45742</v>
      </c>
      <c r="AI184" s="23">
        <v>45986</v>
      </c>
      <c r="AJ184" s="24" t="s">
        <v>1947</v>
      </c>
      <c r="AK184" s="24">
        <v>53009230</v>
      </c>
      <c r="AL184" s="24" t="s">
        <v>2305</v>
      </c>
      <c r="AM184" s="23">
        <v>45783</v>
      </c>
      <c r="AN184" s="39">
        <v>13000000</v>
      </c>
      <c r="AO184" s="24">
        <v>1470</v>
      </c>
      <c r="AP184" s="24">
        <v>1395</v>
      </c>
      <c r="AQ184" s="24" t="s">
        <v>3234</v>
      </c>
      <c r="AR184" s="23">
        <v>46037</v>
      </c>
      <c r="AS184" s="24" t="s">
        <v>3217</v>
      </c>
      <c r="AT184" s="23">
        <v>45904</v>
      </c>
      <c r="AU184" s="39">
        <f t="shared" si="8"/>
        <v>75400000</v>
      </c>
      <c r="AV184" s="24" t="s">
        <v>4081</v>
      </c>
      <c r="AW184" s="30">
        <v>45992</v>
      </c>
      <c r="AX184" s="67">
        <v>80087618</v>
      </c>
      <c r="AY184" s="22">
        <v>1702</v>
      </c>
      <c r="AZ184" s="22" t="s">
        <v>4080</v>
      </c>
      <c r="BA184" s="27">
        <v>45992</v>
      </c>
      <c r="BB184" s="54"/>
      <c r="BF184" s="30">
        <f t="shared" si="9"/>
        <v>46037</v>
      </c>
    </row>
    <row r="185" spans="1:60" s="22" customFormat="1" ht="13.8" hidden="1">
      <c r="A185" s="24" t="s">
        <v>250</v>
      </c>
      <c r="B185" s="42">
        <v>80127082</v>
      </c>
      <c r="C185" s="43">
        <v>29990</v>
      </c>
      <c r="D185" s="24" t="s">
        <v>1074</v>
      </c>
      <c r="E185" s="37" t="s">
        <v>1035</v>
      </c>
      <c r="F185" s="24" t="s">
        <v>1036</v>
      </c>
      <c r="G185" s="44">
        <v>3183728971</v>
      </c>
      <c r="H185" s="44" t="s">
        <v>756</v>
      </c>
      <c r="I185" s="44" t="s">
        <v>753</v>
      </c>
      <c r="J185" s="44">
        <v>43</v>
      </c>
      <c r="K185" s="24" t="s">
        <v>611</v>
      </c>
      <c r="L185" s="25" t="s">
        <v>1480</v>
      </c>
      <c r="M185" s="24" t="s">
        <v>1325</v>
      </c>
      <c r="N185" s="24" t="s">
        <v>342</v>
      </c>
      <c r="O185" s="38">
        <v>127902</v>
      </c>
      <c r="P185" s="24" t="s">
        <v>0</v>
      </c>
      <c r="Q185" s="24" t="s">
        <v>27</v>
      </c>
      <c r="R185" s="24">
        <v>968</v>
      </c>
      <c r="S185" s="23">
        <v>45737</v>
      </c>
      <c r="T185" s="24">
        <v>1057</v>
      </c>
      <c r="U185" s="23">
        <v>45741</v>
      </c>
      <c r="V185" s="46">
        <v>45737</v>
      </c>
      <c r="W185" s="64">
        <v>1</v>
      </c>
      <c r="X185" s="39">
        <v>5040000</v>
      </c>
      <c r="Y185" s="56" t="s">
        <v>1211</v>
      </c>
      <c r="Z185" s="42">
        <v>8600095786</v>
      </c>
      <c r="AA185" s="23">
        <v>45741</v>
      </c>
      <c r="AB185" s="23">
        <v>46173</v>
      </c>
      <c r="AC185" s="23">
        <v>45742</v>
      </c>
      <c r="AD185" s="24" t="s">
        <v>55</v>
      </c>
      <c r="AE185" s="65">
        <v>6300000</v>
      </c>
      <c r="AF185" s="65">
        <v>50400000</v>
      </c>
      <c r="AG185" s="24" t="s">
        <v>359</v>
      </c>
      <c r="AH185" s="23">
        <v>45742</v>
      </c>
      <c r="AI185" s="23">
        <v>45986</v>
      </c>
      <c r="AJ185" s="24" t="s">
        <v>2364</v>
      </c>
      <c r="AK185" s="24" t="e">
        <v>#N/A</v>
      </c>
      <c r="AL185" s="24" t="s">
        <v>2363</v>
      </c>
      <c r="AM185" s="23">
        <v>45747</v>
      </c>
      <c r="AN185" s="39">
        <v>7350000</v>
      </c>
      <c r="AO185" s="24">
        <v>1534</v>
      </c>
      <c r="AP185" s="24">
        <v>1673</v>
      </c>
      <c r="AQ185" s="24" t="s">
        <v>3889</v>
      </c>
      <c r="AR185" s="23">
        <v>46021</v>
      </c>
      <c r="AS185" s="24" t="s">
        <v>3217</v>
      </c>
      <c r="AT185" s="23">
        <v>45954</v>
      </c>
      <c r="AU185" s="39">
        <f t="shared" si="8"/>
        <v>60900000</v>
      </c>
      <c r="AV185" s="24"/>
      <c r="AW185" s="30"/>
      <c r="AX185" s="21"/>
      <c r="BB185" s="54">
        <v>3150000</v>
      </c>
      <c r="BC185" s="22">
        <v>1891</v>
      </c>
      <c r="BD185" s="22">
        <v>1855</v>
      </c>
      <c r="BE185" s="22" t="s">
        <v>3916</v>
      </c>
      <c r="BF185" s="27">
        <v>46037</v>
      </c>
      <c r="BG185" s="22" t="s">
        <v>4222</v>
      </c>
      <c r="BH185" s="27">
        <v>46022</v>
      </c>
    </row>
    <row r="186" spans="1:60" s="22" customFormat="1" ht="13.2" hidden="1" customHeight="1">
      <c r="A186" s="24" t="s">
        <v>251</v>
      </c>
      <c r="B186" s="42">
        <v>52252195</v>
      </c>
      <c r="C186" s="43">
        <v>27044</v>
      </c>
      <c r="D186" s="24" t="s">
        <v>1075</v>
      </c>
      <c r="E186" s="37" t="s">
        <v>1037</v>
      </c>
      <c r="F186" s="24" t="s">
        <v>1038</v>
      </c>
      <c r="G186" s="44">
        <v>3115425950</v>
      </c>
      <c r="H186" s="44" t="s">
        <v>780</v>
      </c>
      <c r="I186" s="44" t="s">
        <v>753</v>
      </c>
      <c r="J186" s="44">
        <v>51</v>
      </c>
      <c r="K186" s="24" t="s">
        <v>612</v>
      </c>
      <c r="L186" s="25" t="s">
        <v>1481</v>
      </c>
      <c r="M186" s="24" t="s">
        <v>1326</v>
      </c>
      <c r="N186" s="24" t="s">
        <v>3164</v>
      </c>
      <c r="O186" s="38">
        <v>130801</v>
      </c>
      <c r="P186" s="24" t="s">
        <v>0</v>
      </c>
      <c r="Q186" s="24" t="s">
        <v>27</v>
      </c>
      <c r="R186" s="24">
        <v>1058</v>
      </c>
      <c r="S186" s="23">
        <v>45737</v>
      </c>
      <c r="T186" s="24">
        <v>1058</v>
      </c>
      <c r="U186" s="23">
        <v>45741</v>
      </c>
      <c r="V186" s="46">
        <v>45737</v>
      </c>
      <c r="W186" s="64">
        <v>5</v>
      </c>
      <c r="X186" s="39">
        <v>2380800</v>
      </c>
      <c r="Y186" s="56" t="s">
        <v>1211</v>
      </c>
      <c r="Z186" s="42">
        <v>8600095786</v>
      </c>
      <c r="AA186" s="23">
        <v>45741</v>
      </c>
      <c r="AB186" s="23">
        <v>46174</v>
      </c>
      <c r="AC186" s="23">
        <v>45742</v>
      </c>
      <c r="AD186" s="24" t="s">
        <v>55</v>
      </c>
      <c r="AE186" s="65">
        <v>2976000</v>
      </c>
      <c r="AF186" s="65">
        <v>23808000</v>
      </c>
      <c r="AG186" s="24" t="s">
        <v>360</v>
      </c>
      <c r="AH186" s="23">
        <v>45742</v>
      </c>
      <c r="AI186" s="23">
        <v>45986</v>
      </c>
      <c r="AJ186" s="24" t="s">
        <v>83</v>
      </c>
      <c r="AK186" s="24">
        <v>1019070983</v>
      </c>
      <c r="AL186" s="24" t="s">
        <v>2365</v>
      </c>
      <c r="AM186" s="23">
        <v>45749</v>
      </c>
      <c r="AN186" s="39">
        <v>4464000</v>
      </c>
      <c r="AO186" s="24">
        <v>1502</v>
      </c>
      <c r="AP186" s="24">
        <v>1671</v>
      </c>
      <c r="AQ186" s="24" t="s">
        <v>3616</v>
      </c>
      <c r="AR186" s="23">
        <v>46032</v>
      </c>
      <c r="AS186" s="24" t="s">
        <v>3700</v>
      </c>
      <c r="AT186" s="23">
        <v>45986</v>
      </c>
      <c r="AU186" s="39">
        <f t="shared" si="8"/>
        <v>28272000</v>
      </c>
      <c r="AV186" s="24"/>
      <c r="AW186" s="30"/>
      <c r="AX186" s="21"/>
      <c r="BB186" s="54"/>
      <c r="BF186" s="30">
        <f t="shared" ref="BF186:BF222" si="10">+AR186</f>
        <v>46032</v>
      </c>
    </row>
    <row r="187" spans="1:60" s="22" customFormat="1" ht="13.8" hidden="1">
      <c r="A187" s="24" t="s">
        <v>406</v>
      </c>
      <c r="B187" s="42">
        <v>37393885</v>
      </c>
      <c r="C187" s="43">
        <v>34077</v>
      </c>
      <c r="D187" s="24" t="s">
        <v>1075</v>
      </c>
      <c r="E187" s="37" t="s">
        <v>1039</v>
      </c>
      <c r="F187" s="24" t="s">
        <v>1040</v>
      </c>
      <c r="G187" s="44">
        <v>3213292057</v>
      </c>
      <c r="H187" s="44" t="s">
        <v>780</v>
      </c>
      <c r="I187" s="44" t="s">
        <v>749</v>
      </c>
      <c r="J187" s="44">
        <v>32</v>
      </c>
      <c r="K187" s="24" t="s">
        <v>613</v>
      </c>
      <c r="L187" s="25" t="s">
        <v>1482</v>
      </c>
      <c r="M187" s="24" t="s">
        <v>1327</v>
      </c>
      <c r="N187" s="24" t="s">
        <v>343</v>
      </c>
      <c r="O187" s="38">
        <v>127161</v>
      </c>
      <c r="P187" s="24" t="s">
        <v>0</v>
      </c>
      <c r="Q187" s="24" t="s">
        <v>34</v>
      </c>
      <c r="R187" s="24">
        <v>1120</v>
      </c>
      <c r="S187" s="23">
        <v>45737</v>
      </c>
      <c r="T187" s="24">
        <v>1061</v>
      </c>
      <c r="U187" s="23">
        <v>45741</v>
      </c>
      <c r="V187" s="46">
        <v>45743</v>
      </c>
      <c r="W187" s="64">
        <v>5</v>
      </c>
      <c r="X187" s="39">
        <v>4620000</v>
      </c>
      <c r="Y187" s="56" t="s">
        <v>1211</v>
      </c>
      <c r="Z187" s="42">
        <v>8600095786</v>
      </c>
      <c r="AA187" s="23">
        <v>45742</v>
      </c>
      <c r="AB187" s="23">
        <v>46137</v>
      </c>
      <c r="AC187" s="23">
        <v>45742</v>
      </c>
      <c r="AD187" s="24" t="s">
        <v>55</v>
      </c>
      <c r="AE187" s="65">
        <v>7700000</v>
      </c>
      <c r="AF187" s="65">
        <v>46200000</v>
      </c>
      <c r="AG187" s="24" t="s">
        <v>2204</v>
      </c>
      <c r="AH187" s="23">
        <v>45742</v>
      </c>
      <c r="AI187" s="23">
        <v>45925</v>
      </c>
      <c r="AJ187" s="24" t="s">
        <v>743</v>
      </c>
      <c r="AK187" s="24">
        <v>1070917500</v>
      </c>
      <c r="AL187" s="24" t="s">
        <v>2334</v>
      </c>
      <c r="AM187" s="23">
        <v>45758</v>
      </c>
      <c r="AN187" s="39">
        <v>23100000</v>
      </c>
      <c r="AO187" s="24">
        <v>1490</v>
      </c>
      <c r="AP187" s="24">
        <v>1525</v>
      </c>
      <c r="AQ187" s="24" t="s">
        <v>3212</v>
      </c>
      <c r="AR187" s="23">
        <v>46016</v>
      </c>
      <c r="AS187" s="24" t="s">
        <v>3217</v>
      </c>
      <c r="AT187" s="23">
        <v>45917</v>
      </c>
      <c r="AU187" s="39">
        <f t="shared" si="8"/>
        <v>69300000</v>
      </c>
      <c r="AV187" s="24"/>
      <c r="AW187" s="30"/>
      <c r="AX187" s="21"/>
      <c r="BB187" s="54"/>
      <c r="BF187" s="30">
        <f t="shared" si="10"/>
        <v>46016</v>
      </c>
    </row>
    <row r="188" spans="1:60" s="22" customFormat="1" ht="13.8" hidden="1">
      <c r="A188" s="24" t="s">
        <v>268</v>
      </c>
      <c r="B188" s="42">
        <v>1018409004</v>
      </c>
      <c r="C188" s="43">
        <v>31844</v>
      </c>
      <c r="D188" s="24" t="s">
        <v>1075</v>
      </c>
      <c r="E188" s="37" t="s">
        <v>1041</v>
      </c>
      <c r="F188" s="24" t="s">
        <v>1014</v>
      </c>
      <c r="G188" s="44">
        <v>3023760696</v>
      </c>
      <c r="H188" s="44" t="s">
        <v>748</v>
      </c>
      <c r="I188" s="44" t="s">
        <v>753</v>
      </c>
      <c r="J188" s="44">
        <v>38</v>
      </c>
      <c r="K188" s="24" t="s">
        <v>614</v>
      </c>
      <c r="L188" s="25" t="s">
        <v>1483</v>
      </c>
      <c r="M188" s="24" t="s">
        <v>1328</v>
      </c>
      <c r="N188" s="24" t="s">
        <v>344</v>
      </c>
      <c r="O188" s="38">
        <v>127272</v>
      </c>
      <c r="P188" s="24" t="s">
        <v>0</v>
      </c>
      <c r="Q188" s="24" t="s">
        <v>25</v>
      </c>
      <c r="R188" s="24">
        <v>1104</v>
      </c>
      <c r="S188" s="23">
        <v>45741</v>
      </c>
      <c r="T188" s="24">
        <v>1055</v>
      </c>
      <c r="U188" s="23">
        <v>45741</v>
      </c>
      <c r="V188" s="46">
        <v>45737</v>
      </c>
      <c r="W188" s="64">
        <v>5</v>
      </c>
      <c r="X188" s="39">
        <v>2280000</v>
      </c>
      <c r="Y188" s="56" t="s">
        <v>1211</v>
      </c>
      <c r="Z188" s="42">
        <v>8600095786</v>
      </c>
      <c r="AA188" s="23">
        <v>45741</v>
      </c>
      <c r="AB188" s="23">
        <v>46063</v>
      </c>
      <c r="AC188" s="23">
        <v>45744</v>
      </c>
      <c r="AD188" s="24" t="s">
        <v>55</v>
      </c>
      <c r="AE188" s="65">
        <v>5700000</v>
      </c>
      <c r="AF188" s="65">
        <v>22800000</v>
      </c>
      <c r="AG188" s="24" t="s">
        <v>361</v>
      </c>
      <c r="AH188" s="23">
        <v>45744</v>
      </c>
      <c r="AI188" s="23">
        <v>45865</v>
      </c>
      <c r="AJ188" s="24" t="s">
        <v>2366</v>
      </c>
      <c r="AK188" s="24" t="e">
        <v>#N/A</v>
      </c>
      <c r="AL188" s="24" t="s">
        <v>2367</v>
      </c>
      <c r="AM188" s="23">
        <v>45749</v>
      </c>
      <c r="AN188" s="39">
        <v>11400000</v>
      </c>
      <c r="AO188" s="24">
        <v>1366</v>
      </c>
      <c r="AP188" s="24">
        <v>1298</v>
      </c>
      <c r="AQ188" s="24" t="s">
        <v>3215</v>
      </c>
      <c r="AR188" s="23">
        <v>45927</v>
      </c>
      <c r="AS188" s="24" t="s">
        <v>3222</v>
      </c>
      <c r="AT188" s="23">
        <v>45863</v>
      </c>
      <c r="AU188" s="39">
        <f t="shared" si="8"/>
        <v>34200000</v>
      </c>
      <c r="AV188" s="24"/>
      <c r="AW188" s="30"/>
      <c r="AX188" s="21"/>
      <c r="BB188" s="54"/>
      <c r="BF188" s="30">
        <f t="shared" si="10"/>
        <v>45927</v>
      </c>
    </row>
    <row r="189" spans="1:60" s="22" customFormat="1" ht="13.8" hidden="1">
      <c r="A189" s="24" t="s">
        <v>407</v>
      </c>
      <c r="B189" s="42">
        <v>93130090</v>
      </c>
      <c r="C189" s="43">
        <v>27044</v>
      </c>
      <c r="D189" s="24" t="s">
        <v>1074</v>
      </c>
      <c r="E189" s="37" t="s">
        <v>1042</v>
      </c>
      <c r="F189" s="24" t="s">
        <v>1043</v>
      </c>
      <c r="G189" s="44">
        <v>3204337747</v>
      </c>
      <c r="H189" s="44" t="s">
        <v>748</v>
      </c>
      <c r="I189" s="44" t="s">
        <v>753</v>
      </c>
      <c r="J189" s="44">
        <v>51</v>
      </c>
      <c r="K189" s="24" t="s">
        <v>615</v>
      </c>
      <c r="L189" s="25" t="s">
        <v>1484</v>
      </c>
      <c r="M189" s="24" t="s">
        <v>1329</v>
      </c>
      <c r="N189" s="24" t="s">
        <v>345</v>
      </c>
      <c r="O189" s="38">
        <v>127166</v>
      </c>
      <c r="P189" s="24" t="s">
        <v>0</v>
      </c>
      <c r="Q189" s="24" t="s">
        <v>27</v>
      </c>
      <c r="R189" s="24">
        <v>1066</v>
      </c>
      <c r="S189" s="23">
        <v>45737</v>
      </c>
      <c r="T189" s="24">
        <v>1056</v>
      </c>
      <c r="U189" s="23">
        <v>45741</v>
      </c>
      <c r="V189" s="46">
        <v>45737</v>
      </c>
      <c r="W189" s="64">
        <v>5</v>
      </c>
      <c r="X189" s="39">
        <v>5280000</v>
      </c>
      <c r="Y189" s="56" t="s">
        <v>1211</v>
      </c>
      <c r="Z189" s="42">
        <v>8600095786</v>
      </c>
      <c r="AA189" s="23">
        <v>45737</v>
      </c>
      <c r="AB189" s="23">
        <v>46167</v>
      </c>
      <c r="AC189" s="23">
        <v>45741</v>
      </c>
      <c r="AD189" s="24" t="s">
        <v>55</v>
      </c>
      <c r="AE189" s="65">
        <v>6600000</v>
      </c>
      <c r="AF189" s="65">
        <v>52800000</v>
      </c>
      <c r="AG189" s="24" t="s">
        <v>362</v>
      </c>
      <c r="AH189" s="23">
        <v>45741</v>
      </c>
      <c r="AI189" s="23">
        <v>45985</v>
      </c>
      <c r="AJ189" s="24" t="s">
        <v>223</v>
      </c>
      <c r="AK189" s="24">
        <v>1010213205</v>
      </c>
      <c r="AL189" s="24" t="s">
        <v>2368</v>
      </c>
      <c r="AM189" s="23">
        <v>45749</v>
      </c>
      <c r="AN189" s="39">
        <v>8580000</v>
      </c>
      <c r="AO189" s="24">
        <v>1404</v>
      </c>
      <c r="AP189" s="24">
        <v>1388</v>
      </c>
      <c r="AQ189" s="24" t="s">
        <v>3232</v>
      </c>
      <c r="AR189" s="23">
        <v>45994</v>
      </c>
      <c r="AS189" s="24" t="s">
        <v>3217</v>
      </c>
      <c r="AT189" s="23">
        <v>45907</v>
      </c>
      <c r="AU189" s="39">
        <f t="shared" si="8"/>
        <v>61380000</v>
      </c>
      <c r="AV189" s="24"/>
      <c r="AW189" s="30"/>
      <c r="AX189" s="21"/>
      <c r="BB189" s="54"/>
      <c r="BF189" s="30">
        <f t="shared" si="10"/>
        <v>45994</v>
      </c>
    </row>
    <row r="190" spans="1:60" s="22" customFormat="1" ht="13.8" hidden="1">
      <c r="A190" s="24" t="s">
        <v>269</v>
      </c>
      <c r="B190" s="42">
        <v>39618949</v>
      </c>
      <c r="C190" s="43">
        <v>24572</v>
      </c>
      <c r="D190" s="24" t="s">
        <v>1075</v>
      </c>
      <c r="E190" s="37" t="s">
        <v>1044</v>
      </c>
      <c r="F190" s="24" t="s">
        <v>1045</v>
      </c>
      <c r="G190" s="44">
        <v>3175817779</v>
      </c>
      <c r="H190" s="44" t="s">
        <v>780</v>
      </c>
      <c r="I190" s="44" t="s">
        <v>749</v>
      </c>
      <c r="J190" s="44">
        <v>58</v>
      </c>
      <c r="K190" s="24" t="s">
        <v>616</v>
      </c>
      <c r="L190" s="25" t="s">
        <v>1487</v>
      </c>
      <c r="M190" s="24" t="s">
        <v>1330</v>
      </c>
      <c r="N190" s="24" t="s">
        <v>346</v>
      </c>
      <c r="O190" s="38">
        <v>128336</v>
      </c>
      <c r="P190" s="24" t="s">
        <v>0</v>
      </c>
      <c r="Q190" s="24" t="s">
        <v>34</v>
      </c>
      <c r="R190" s="24">
        <v>1117</v>
      </c>
      <c r="S190" s="23">
        <v>45737</v>
      </c>
      <c r="T190" s="24">
        <v>1062</v>
      </c>
      <c r="U190" s="23">
        <v>45741</v>
      </c>
      <c r="V190" s="46">
        <v>45743</v>
      </c>
      <c r="W190" s="64">
        <v>5</v>
      </c>
      <c r="X190" s="39">
        <v>3420000</v>
      </c>
      <c r="Y190" s="56" t="s">
        <v>1211</v>
      </c>
      <c r="Z190" s="42">
        <v>8600095786</v>
      </c>
      <c r="AA190" s="23">
        <v>45741</v>
      </c>
      <c r="AB190" s="23">
        <v>46101</v>
      </c>
      <c r="AC190" s="23">
        <v>45741</v>
      </c>
      <c r="AD190" s="24" t="s">
        <v>55</v>
      </c>
      <c r="AE190" s="65">
        <v>5700000</v>
      </c>
      <c r="AF190" s="65">
        <v>34200000</v>
      </c>
      <c r="AG190" s="24" t="s">
        <v>363</v>
      </c>
      <c r="AH190" s="23">
        <v>45742</v>
      </c>
      <c r="AI190" s="23">
        <v>45925</v>
      </c>
      <c r="AJ190" s="24" t="s">
        <v>1221</v>
      </c>
      <c r="AK190" s="24">
        <v>1012357007</v>
      </c>
      <c r="AL190" s="24" t="s">
        <v>2369</v>
      </c>
      <c r="AM190" s="23">
        <v>45748</v>
      </c>
      <c r="AN190" s="39">
        <v>17100000</v>
      </c>
      <c r="AO190" s="24">
        <v>1391</v>
      </c>
      <c r="AP190" s="24">
        <v>1435</v>
      </c>
      <c r="AQ190" s="24" t="s">
        <v>3212</v>
      </c>
      <c r="AR190" s="23">
        <v>46016</v>
      </c>
      <c r="AS190" s="24" t="s">
        <v>3229</v>
      </c>
      <c r="AT190" s="23">
        <v>45907</v>
      </c>
      <c r="AU190" s="39">
        <f t="shared" si="8"/>
        <v>51300000</v>
      </c>
      <c r="AV190" s="24"/>
      <c r="AW190" s="30"/>
      <c r="AX190" s="21"/>
      <c r="BB190" s="54"/>
      <c r="BF190" s="30">
        <f t="shared" si="10"/>
        <v>46016</v>
      </c>
    </row>
    <row r="191" spans="1:60" s="22" customFormat="1" ht="13.2" hidden="1" customHeight="1">
      <c r="A191" s="24" t="s">
        <v>408</v>
      </c>
      <c r="B191" s="42">
        <v>1020785677</v>
      </c>
      <c r="C191" s="43">
        <v>34243</v>
      </c>
      <c r="D191" s="24" t="s">
        <v>1074</v>
      </c>
      <c r="E191" s="37" t="s">
        <v>1080</v>
      </c>
      <c r="F191" s="24" t="s">
        <v>1081</v>
      </c>
      <c r="G191" s="44">
        <v>6020077</v>
      </c>
      <c r="H191" s="44" t="s">
        <v>748</v>
      </c>
      <c r="I191" s="44" t="s">
        <v>749</v>
      </c>
      <c r="J191" s="44">
        <v>32</v>
      </c>
      <c r="K191" s="24" t="s">
        <v>1710</v>
      </c>
      <c r="L191" s="25" t="s">
        <v>1488</v>
      </c>
      <c r="M191" s="24" t="s">
        <v>1331</v>
      </c>
      <c r="N191" s="24" t="s">
        <v>347</v>
      </c>
      <c r="O191" s="38">
        <v>130809</v>
      </c>
      <c r="P191" s="24" t="s">
        <v>0</v>
      </c>
      <c r="Q191" s="24" t="s">
        <v>27</v>
      </c>
      <c r="R191" s="24">
        <v>1051</v>
      </c>
      <c r="S191" s="23">
        <v>45737</v>
      </c>
      <c r="T191" s="24">
        <v>1104</v>
      </c>
      <c r="U191" s="23">
        <v>45749</v>
      </c>
      <c r="V191" s="46">
        <v>45742</v>
      </c>
      <c r="W191" s="64">
        <v>5</v>
      </c>
      <c r="X191" s="39">
        <v>2380800</v>
      </c>
      <c r="Y191" s="56" t="s">
        <v>1211</v>
      </c>
      <c r="Z191" s="42">
        <v>8600095786</v>
      </c>
      <c r="AA191" s="23">
        <v>46106</v>
      </c>
      <c r="AB191" s="23">
        <v>46172</v>
      </c>
      <c r="AC191" s="23">
        <v>45742</v>
      </c>
      <c r="AD191" s="24" t="s">
        <v>55</v>
      </c>
      <c r="AE191" s="65">
        <v>2976000</v>
      </c>
      <c r="AF191" s="65">
        <v>23808000</v>
      </c>
      <c r="AG191" s="24" t="s">
        <v>2205</v>
      </c>
      <c r="AH191" s="23">
        <v>45749</v>
      </c>
      <c r="AI191" s="23">
        <v>45992</v>
      </c>
      <c r="AJ191" s="24" t="s">
        <v>83</v>
      </c>
      <c r="AK191" s="24">
        <v>1019070983</v>
      </c>
      <c r="AL191" s="24">
        <v>20255120009703</v>
      </c>
      <c r="AM191" s="23">
        <v>45811</v>
      </c>
      <c r="AN191" s="39">
        <v>3868800</v>
      </c>
      <c r="AO191" s="24">
        <v>1584</v>
      </c>
      <c r="AP191" s="24">
        <v>1699</v>
      </c>
      <c r="AQ191" s="24" t="s">
        <v>3917</v>
      </c>
      <c r="AR191" s="23">
        <v>46032</v>
      </c>
      <c r="AS191" s="24" t="s">
        <v>2586</v>
      </c>
      <c r="AT191" s="23">
        <v>45992</v>
      </c>
      <c r="AU191" s="39">
        <f t="shared" si="8"/>
        <v>27676800</v>
      </c>
      <c r="AV191" s="24"/>
      <c r="AW191" s="30"/>
      <c r="AX191" s="21"/>
      <c r="BB191" s="54"/>
      <c r="BF191" s="30">
        <f t="shared" si="10"/>
        <v>46032</v>
      </c>
    </row>
    <row r="192" spans="1:60" s="22" customFormat="1" ht="13.8" hidden="1">
      <c r="A192" s="24" t="s">
        <v>270</v>
      </c>
      <c r="B192" s="42">
        <v>1020840490</v>
      </c>
      <c r="C192" s="43">
        <v>36218</v>
      </c>
      <c r="D192" s="24" t="s">
        <v>1075</v>
      </c>
      <c r="E192" s="37" t="s">
        <v>1046</v>
      </c>
      <c r="F192" s="24" t="s">
        <v>1047</v>
      </c>
      <c r="G192" s="44">
        <v>3208242395</v>
      </c>
      <c r="H192" s="44" t="s">
        <v>756</v>
      </c>
      <c r="I192" s="44" t="s">
        <v>749</v>
      </c>
      <c r="J192" s="44">
        <v>26</v>
      </c>
      <c r="K192" s="24" t="s">
        <v>617</v>
      </c>
      <c r="L192" s="25" t="s">
        <v>1489</v>
      </c>
      <c r="M192" s="24" t="s">
        <v>1332</v>
      </c>
      <c r="N192" s="24" t="s">
        <v>348</v>
      </c>
      <c r="O192" s="38">
        <v>127302</v>
      </c>
      <c r="P192" s="24" t="s">
        <v>0</v>
      </c>
      <c r="Q192" s="24" t="s">
        <v>27</v>
      </c>
      <c r="R192" s="24">
        <v>1032</v>
      </c>
      <c r="S192" s="23">
        <v>45737</v>
      </c>
      <c r="T192" s="24">
        <v>1080</v>
      </c>
      <c r="U192" s="23">
        <v>45743</v>
      </c>
      <c r="V192" s="46">
        <v>45743</v>
      </c>
      <c r="W192" s="64">
        <v>5</v>
      </c>
      <c r="X192" s="39">
        <v>4560000</v>
      </c>
      <c r="Y192" s="56" t="s">
        <v>1211</v>
      </c>
      <c r="Z192" s="42">
        <v>8600095786</v>
      </c>
      <c r="AA192" s="23">
        <v>45741</v>
      </c>
      <c r="AB192" s="23">
        <v>46173</v>
      </c>
      <c r="AC192" s="23">
        <v>45742</v>
      </c>
      <c r="AD192" s="24" t="s">
        <v>55</v>
      </c>
      <c r="AE192" s="65">
        <v>5700000</v>
      </c>
      <c r="AF192" s="65">
        <v>45600000</v>
      </c>
      <c r="AG192" s="24" t="s">
        <v>254</v>
      </c>
      <c r="AH192" s="23">
        <v>45743</v>
      </c>
      <c r="AI192" s="23">
        <v>45987</v>
      </c>
      <c r="AJ192" s="24" t="s">
        <v>1217</v>
      </c>
      <c r="AK192" s="24">
        <v>1020754067</v>
      </c>
      <c r="AL192" s="24" t="s">
        <v>2341</v>
      </c>
      <c r="AM192" s="23">
        <v>45747</v>
      </c>
      <c r="AN192" s="39">
        <v>6460000</v>
      </c>
      <c r="AO192" s="24">
        <v>1460</v>
      </c>
      <c r="AP192" s="24">
        <v>1677</v>
      </c>
      <c r="AQ192" s="24" t="s">
        <v>3890</v>
      </c>
      <c r="AR192" s="23">
        <v>46021</v>
      </c>
      <c r="AS192" s="24" t="s">
        <v>3217</v>
      </c>
      <c r="AT192" s="23">
        <v>45987</v>
      </c>
      <c r="AU192" s="39">
        <f t="shared" si="8"/>
        <v>52060000</v>
      </c>
      <c r="AV192" s="24"/>
      <c r="AW192" s="30"/>
      <c r="AX192" s="21"/>
      <c r="BB192" s="54"/>
      <c r="BF192" s="30">
        <f t="shared" si="10"/>
        <v>46021</v>
      </c>
    </row>
    <row r="193" spans="1:58" s="22" customFormat="1" ht="13.2" hidden="1" customHeight="1">
      <c r="A193" s="24" t="s">
        <v>2883</v>
      </c>
      <c r="B193" s="42">
        <v>1022353552</v>
      </c>
      <c r="C193" s="43">
        <v>32435</v>
      </c>
      <c r="D193" s="24" t="s">
        <v>1074</v>
      </c>
      <c r="E193" s="37" t="s">
        <v>1082</v>
      </c>
      <c r="F193" s="24" t="s">
        <v>1083</v>
      </c>
      <c r="G193" s="44">
        <v>3206086183</v>
      </c>
      <c r="H193" s="44" t="s">
        <v>963</v>
      </c>
      <c r="I193" s="44" t="s">
        <v>753</v>
      </c>
      <c r="J193" s="44">
        <v>37</v>
      </c>
      <c r="K193" s="24" t="s">
        <v>1711</v>
      </c>
      <c r="L193" s="25" t="s">
        <v>1490</v>
      </c>
      <c r="M193" s="24" t="s">
        <v>1333</v>
      </c>
      <c r="N193" s="24" t="s">
        <v>349</v>
      </c>
      <c r="O193" s="38">
        <v>130807</v>
      </c>
      <c r="P193" s="24" t="s">
        <v>0</v>
      </c>
      <c r="Q193" s="24" t="s">
        <v>27</v>
      </c>
      <c r="R193" s="24">
        <v>1053</v>
      </c>
      <c r="S193" s="23">
        <v>45737</v>
      </c>
      <c r="T193" s="24">
        <v>1060</v>
      </c>
      <c r="U193" s="23">
        <v>45742</v>
      </c>
      <c r="V193" s="46">
        <v>45742</v>
      </c>
      <c r="W193" s="64">
        <v>5</v>
      </c>
      <c r="X193" s="39">
        <v>2380800</v>
      </c>
      <c r="Y193" s="56" t="s">
        <v>1211</v>
      </c>
      <c r="Z193" s="42">
        <v>8600095786</v>
      </c>
      <c r="AA193" s="23">
        <v>45743</v>
      </c>
      <c r="AB193" s="23">
        <v>46172</v>
      </c>
      <c r="AC193" s="23">
        <v>45747</v>
      </c>
      <c r="AD193" s="24" t="s">
        <v>55</v>
      </c>
      <c r="AE193" s="65">
        <v>2976000</v>
      </c>
      <c r="AF193" s="65">
        <v>23808000</v>
      </c>
      <c r="AG193" s="24" t="s">
        <v>2205</v>
      </c>
      <c r="AH193" s="23">
        <v>45748</v>
      </c>
      <c r="AI193" s="23">
        <v>45991</v>
      </c>
      <c r="AJ193" s="24" t="s">
        <v>83</v>
      </c>
      <c r="AK193" s="24">
        <v>1019070983</v>
      </c>
      <c r="AL193" s="24">
        <v>20255120009723</v>
      </c>
      <c r="AM193" s="23">
        <v>45811</v>
      </c>
      <c r="AN193" s="39"/>
      <c r="AO193" s="24"/>
      <c r="AP193" s="24"/>
      <c r="AQ193" s="24"/>
      <c r="AR193" s="23">
        <f>+AI193</f>
        <v>45991</v>
      </c>
      <c r="AS193" s="24"/>
      <c r="AT193" s="24"/>
      <c r="AU193" s="39">
        <f t="shared" si="8"/>
        <v>23808000</v>
      </c>
      <c r="AV193" s="24" t="s">
        <v>2883</v>
      </c>
      <c r="AW193" s="30">
        <v>45859</v>
      </c>
      <c r="AX193" s="21">
        <v>39632809</v>
      </c>
      <c r="AZ193" s="22" t="s">
        <v>3223</v>
      </c>
      <c r="BA193" s="27">
        <v>45859</v>
      </c>
      <c r="BB193" s="54"/>
      <c r="BF193" s="30">
        <f t="shared" si="10"/>
        <v>45991</v>
      </c>
    </row>
    <row r="194" spans="1:58" s="22" customFormat="1" ht="13.2" hidden="1" customHeight="1">
      <c r="A194" s="24" t="s">
        <v>271</v>
      </c>
      <c r="B194" s="42">
        <v>80195783</v>
      </c>
      <c r="C194" s="43">
        <v>29982</v>
      </c>
      <c r="D194" s="24" t="s">
        <v>1074</v>
      </c>
      <c r="E194" s="37" t="s">
        <v>1084</v>
      </c>
      <c r="F194" s="24" t="s">
        <v>1085</v>
      </c>
      <c r="G194" s="44">
        <v>3107981722</v>
      </c>
      <c r="H194" s="44" t="s">
        <v>756</v>
      </c>
      <c r="I194" s="44" t="s">
        <v>749</v>
      </c>
      <c r="J194" s="44">
        <v>43</v>
      </c>
      <c r="K194" s="24" t="s">
        <v>1712</v>
      </c>
      <c r="L194" s="25" t="s">
        <v>1491</v>
      </c>
      <c r="M194" s="24" t="s">
        <v>1334</v>
      </c>
      <c r="N194" s="24" t="s">
        <v>350</v>
      </c>
      <c r="O194" s="38">
        <v>130811</v>
      </c>
      <c r="P194" s="24" t="s">
        <v>0</v>
      </c>
      <c r="Q194" s="24" t="s">
        <v>27</v>
      </c>
      <c r="R194" s="24">
        <v>1130</v>
      </c>
      <c r="S194" s="23">
        <v>45741</v>
      </c>
      <c r="T194" s="24">
        <v>1064</v>
      </c>
      <c r="U194" s="23">
        <v>45742</v>
      </c>
      <c r="V194" s="46">
        <v>45742</v>
      </c>
      <c r="W194" s="64">
        <v>5</v>
      </c>
      <c r="X194" s="39">
        <v>2380800</v>
      </c>
      <c r="Y194" s="56" t="s">
        <v>1211</v>
      </c>
      <c r="Z194" s="42">
        <v>8600095786</v>
      </c>
      <c r="AA194" s="23">
        <v>45743</v>
      </c>
      <c r="AB194" s="23">
        <v>46164</v>
      </c>
      <c r="AC194" s="23">
        <v>45747</v>
      </c>
      <c r="AD194" s="24" t="s">
        <v>55</v>
      </c>
      <c r="AE194" s="65">
        <v>2976000</v>
      </c>
      <c r="AF194" s="65">
        <v>23808000</v>
      </c>
      <c r="AG194" s="24" t="s">
        <v>2205</v>
      </c>
      <c r="AH194" s="23">
        <v>45748</v>
      </c>
      <c r="AI194" s="23">
        <v>45991</v>
      </c>
      <c r="AJ194" s="24" t="s">
        <v>83</v>
      </c>
      <c r="AK194" s="24"/>
      <c r="AL194" s="24">
        <v>20255120009693</v>
      </c>
      <c r="AM194" s="23">
        <v>45811</v>
      </c>
      <c r="AN194" s="39">
        <v>3968000</v>
      </c>
      <c r="AO194" s="24">
        <v>1585</v>
      </c>
      <c r="AP194" s="24">
        <v>1690</v>
      </c>
      <c r="AQ194" s="24" t="s">
        <v>3232</v>
      </c>
      <c r="AR194" s="23">
        <v>46032</v>
      </c>
      <c r="AS194" s="24" t="s">
        <v>3217</v>
      </c>
      <c r="AT194" s="23">
        <v>45989</v>
      </c>
      <c r="AU194" s="39">
        <f t="shared" si="8"/>
        <v>27776000</v>
      </c>
      <c r="AV194" s="24"/>
      <c r="AW194" s="30"/>
      <c r="AX194" s="21"/>
      <c r="BB194" s="54"/>
      <c r="BF194" s="30">
        <f t="shared" si="10"/>
        <v>46032</v>
      </c>
    </row>
    <row r="195" spans="1:58" s="22" customFormat="1" ht="13.8" hidden="1">
      <c r="A195" s="24" t="s">
        <v>3235</v>
      </c>
      <c r="B195" s="42">
        <v>1010219266</v>
      </c>
      <c r="C195" s="43">
        <v>34688</v>
      </c>
      <c r="D195" s="24" t="s">
        <v>1074</v>
      </c>
      <c r="E195" s="37" t="s">
        <v>1048</v>
      </c>
      <c r="F195" s="24" t="s">
        <v>1049</v>
      </c>
      <c r="G195" s="44">
        <v>3106297706</v>
      </c>
      <c r="H195" s="44" t="s">
        <v>850</v>
      </c>
      <c r="I195" s="44" t="s">
        <v>753</v>
      </c>
      <c r="J195" s="44">
        <v>31</v>
      </c>
      <c r="K195" s="24" t="s">
        <v>618</v>
      </c>
      <c r="L195" s="25" t="s">
        <v>1485</v>
      </c>
      <c r="M195" s="24" t="s">
        <v>1335</v>
      </c>
      <c r="N195" s="24" t="s">
        <v>351</v>
      </c>
      <c r="O195" s="38">
        <v>128805</v>
      </c>
      <c r="P195" s="24" t="s">
        <v>0</v>
      </c>
      <c r="Q195" s="24" t="s">
        <v>34</v>
      </c>
      <c r="R195" s="24">
        <v>1082</v>
      </c>
      <c r="S195" s="23">
        <v>45737</v>
      </c>
      <c r="T195" s="24">
        <v>1059</v>
      </c>
      <c r="U195" s="23">
        <v>45741</v>
      </c>
      <c r="V195" s="46">
        <v>45737</v>
      </c>
      <c r="W195" s="64">
        <v>1</v>
      </c>
      <c r="X195" s="39">
        <v>3420000</v>
      </c>
      <c r="Y195" s="56" t="s">
        <v>1211</v>
      </c>
      <c r="Z195" s="42">
        <v>8600095786</v>
      </c>
      <c r="AA195" s="23">
        <v>45738</v>
      </c>
      <c r="AB195" s="23">
        <v>46112</v>
      </c>
      <c r="AC195" s="23">
        <v>45741</v>
      </c>
      <c r="AD195" s="24" t="s">
        <v>55</v>
      </c>
      <c r="AE195" s="65">
        <v>5700000</v>
      </c>
      <c r="AF195" s="65">
        <v>34200000</v>
      </c>
      <c r="AG195" s="24" t="s">
        <v>259</v>
      </c>
      <c r="AH195" s="23">
        <v>45741</v>
      </c>
      <c r="AI195" s="23">
        <v>45924</v>
      </c>
      <c r="AJ195" s="24" t="s">
        <v>2370</v>
      </c>
      <c r="AK195" s="24" t="e">
        <v>#N/A</v>
      </c>
      <c r="AL195" s="24" t="s">
        <v>2337</v>
      </c>
      <c r="AM195" s="23">
        <v>45747</v>
      </c>
      <c r="AN195" s="39">
        <v>17100000</v>
      </c>
      <c r="AO195" s="24">
        <v>1386</v>
      </c>
      <c r="AP195" s="24">
        <v>1445</v>
      </c>
      <c r="AQ195" s="24" t="s">
        <v>2715</v>
      </c>
      <c r="AR195" s="23">
        <v>46015</v>
      </c>
      <c r="AS195" s="24" t="s">
        <v>3217</v>
      </c>
      <c r="AT195" s="23">
        <v>45924</v>
      </c>
      <c r="AU195" s="39">
        <f t="shared" si="8"/>
        <v>51300000</v>
      </c>
      <c r="AV195" s="24" t="s">
        <v>3235</v>
      </c>
      <c r="AW195" s="30">
        <v>45912</v>
      </c>
      <c r="AX195" s="21">
        <v>1013665485</v>
      </c>
      <c r="AY195" s="22">
        <v>1461</v>
      </c>
      <c r="AZ195" s="22" t="s">
        <v>3217</v>
      </c>
      <c r="BA195" s="27">
        <v>45912</v>
      </c>
      <c r="BB195" s="54"/>
      <c r="BF195" s="30">
        <f t="shared" si="10"/>
        <v>46015</v>
      </c>
    </row>
    <row r="196" spans="1:58" s="22" customFormat="1" ht="13.8" hidden="1">
      <c r="A196" s="24" t="s">
        <v>2371</v>
      </c>
      <c r="B196" s="42">
        <v>1029140128</v>
      </c>
      <c r="C196" s="43">
        <v>38344</v>
      </c>
      <c r="D196" s="24" t="s">
        <v>1074</v>
      </c>
      <c r="E196" s="37" t="s">
        <v>1050</v>
      </c>
      <c r="F196" s="24" t="s">
        <v>1051</v>
      </c>
      <c r="G196" s="44">
        <v>3204833459</v>
      </c>
      <c r="H196" s="44" t="s">
        <v>748</v>
      </c>
      <c r="I196" s="44" t="s">
        <v>749</v>
      </c>
      <c r="J196" s="44">
        <v>21</v>
      </c>
      <c r="K196" s="24" t="s">
        <v>619</v>
      </c>
      <c r="L196" s="25" t="s">
        <v>1486</v>
      </c>
      <c r="M196" s="24" t="s">
        <v>1336</v>
      </c>
      <c r="N196" s="24" t="s">
        <v>352</v>
      </c>
      <c r="O196" s="38">
        <v>130854</v>
      </c>
      <c r="P196" s="24" t="s">
        <v>0</v>
      </c>
      <c r="Q196" s="24" t="s">
        <v>34</v>
      </c>
      <c r="R196" s="24">
        <v>1094</v>
      </c>
      <c r="S196" s="23">
        <v>45741</v>
      </c>
      <c r="T196" s="24">
        <v>1070</v>
      </c>
      <c r="U196" s="23">
        <v>45743</v>
      </c>
      <c r="V196" s="46">
        <v>45741</v>
      </c>
      <c r="W196" s="64">
        <v>5</v>
      </c>
      <c r="X196" s="39">
        <v>1237800</v>
      </c>
      <c r="Y196" s="56" t="s">
        <v>1211</v>
      </c>
      <c r="Z196" s="42">
        <v>8600095786</v>
      </c>
      <c r="AA196" s="23">
        <v>45741</v>
      </c>
      <c r="AB196" s="23">
        <v>46106</v>
      </c>
      <c r="AC196" s="23">
        <v>45742</v>
      </c>
      <c r="AD196" s="24" t="s">
        <v>55</v>
      </c>
      <c r="AE196" s="65">
        <v>2063000</v>
      </c>
      <c r="AF196" s="65">
        <v>12378000</v>
      </c>
      <c r="AG196" s="24" t="s">
        <v>108</v>
      </c>
      <c r="AH196" s="23">
        <v>45743</v>
      </c>
      <c r="AI196" s="23">
        <v>45926</v>
      </c>
      <c r="AJ196" s="24" t="s">
        <v>83</v>
      </c>
      <c r="AK196" s="24">
        <v>1019070983</v>
      </c>
      <c r="AL196" s="24" t="s">
        <v>2362</v>
      </c>
      <c r="AM196" s="23">
        <v>45750</v>
      </c>
      <c r="AN196" s="39">
        <v>12378000</v>
      </c>
      <c r="AO196" s="24">
        <v>1617</v>
      </c>
      <c r="AP196" s="24">
        <v>1450</v>
      </c>
      <c r="AQ196" s="24" t="s">
        <v>2715</v>
      </c>
      <c r="AR196" s="23">
        <v>46017</v>
      </c>
      <c r="AS196" s="24" t="s">
        <v>3222</v>
      </c>
      <c r="AT196" s="23">
        <v>45926</v>
      </c>
      <c r="AU196" s="39">
        <f t="shared" si="8"/>
        <v>24756000</v>
      </c>
      <c r="AV196" s="24" t="s">
        <v>2371</v>
      </c>
      <c r="AW196" s="30">
        <v>45779</v>
      </c>
      <c r="AX196" s="21">
        <v>77023021</v>
      </c>
      <c r="AY196" s="22">
        <v>1450</v>
      </c>
      <c r="AZ196" s="22" t="s">
        <v>3346</v>
      </c>
      <c r="BA196" s="27">
        <v>45779</v>
      </c>
      <c r="BB196" s="54"/>
      <c r="BF196" s="30">
        <f t="shared" si="10"/>
        <v>46017</v>
      </c>
    </row>
    <row r="197" spans="1:58" s="22" customFormat="1" ht="13.8" hidden="1">
      <c r="A197" s="24" t="s">
        <v>409</v>
      </c>
      <c r="B197" s="42">
        <v>18391868</v>
      </c>
      <c r="C197" s="43">
        <v>25180</v>
      </c>
      <c r="D197" s="24" t="s">
        <v>1074</v>
      </c>
      <c r="E197" s="37" t="s">
        <v>1052</v>
      </c>
      <c r="F197" s="24" t="s">
        <v>1053</v>
      </c>
      <c r="G197" s="44">
        <v>3138587482</v>
      </c>
      <c r="H197" s="44" t="s">
        <v>748</v>
      </c>
      <c r="I197" s="44" t="s">
        <v>749</v>
      </c>
      <c r="J197" s="44">
        <v>57</v>
      </c>
      <c r="K197" s="24" t="s">
        <v>620</v>
      </c>
      <c r="L197" s="25" t="s">
        <v>1492</v>
      </c>
      <c r="M197" s="24" t="s">
        <v>1425</v>
      </c>
      <c r="N197" s="24" t="s">
        <v>353</v>
      </c>
      <c r="O197" s="38">
        <v>128298</v>
      </c>
      <c r="P197" s="24" t="s">
        <v>0</v>
      </c>
      <c r="Q197" s="24" t="s">
        <v>25</v>
      </c>
      <c r="R197" s="24">
        <v>1072</v>
      </c>
      <c r="S197" s="23">
        <v>45741</v>
      </c>
      <c r="T197" s="24">
        <v>1071</v>
      </c>
      <c r="U197" s="23">
        <v>45743</v>
      </c>
      <c r="V197" s="46">
        <v>45742</v>
      </c>
      <c r="W197" s="64">
        <v>3</v>
      </c>
      <c r="X197" s="39">
        <v>3320000</v>
      </c>
      <c r="Y197" s="56" t="s">
        <v>1211</v>
      </c>
      <c r="Z197" s="42">
        <v>8600095786</v>
      </c>
      <c r="AA197" s="23">
        <v>45741</v>
      </c>
      <c r="AB197" s="23">
        <v>46013</v>
      </c>
      <c r="AC197" s="23">
        <v>45742</v>
      </c>
      <c r="AD197" s="24" t="s">
        <v>55</v>
      </c>
      <c r="AE197" s="65">
        <v>8300000</v>
      </c>
      <c r="AF197" s="65">
        <v>33200000</v>
      </c>
      <c r="AG197" s="24" t="s">
        <v>272</v>
      </c>
      <c r="AH197" s="23">
        <v>45743</v>
      </c>
      <c r="AI197" s="23">
        <v>45864</v>
      </c>
      <c r="AJ197" s="24" t="s">
        <v>742</v>
      </c>
      <c r="AK197" s="24">
        <v>1032396622</v>
      </c>
      <c r="AL197" s="24" t="s">
        <v>2342</v>
      </c>
      <c r="AM197" s="23">
        <v>45748</v>
      </c>
      <c r="AN197" s="39">
        <v>16600000</v>
      </c>
      <c r="AO197" s="24">
        <v>1369</v>
      </c>
      <c r="AP197" s="24">
        <v>1297</v>
      </c>
      <c r="AQ197" s="24" t="s">
        <v>3215</v>
      </c>
      <c r="AR197" s="23">
        <v>45926</v>
      </c>
      <c r="AS197" s="24" t="s">
        <v>3222</v>
      </c>
      <c r="AT197" s="23">
        <v>45863</v>
      </c>
      <c r="AU197" s="39">
        <f t="shared" si="8"/>
        <v>49800000</v>
      </c>
      <c r="AV197" s="24"/>
      <c r="AW197" s="30"/>
      <c r="AX197" s="21"/>
      <c r="BB197" s="54"/>
      <c r="BF197" s="30">
        <f t="shared" si="10"/>
        <v>45926</v>
      </c>
    </row>
    <row r="198" spans="1:58" s="22" customFormat="1" ht="13.8" hidden="1">
      <c r="A198" s="24" t="s">
        <v>2884</v>
      </c>
      <c r="B198" s="42">
        <v>1000591842</v>
      </c>
      <c r="C198" s="43">
        <v>31661</v>
      </c>
      <c r="D198" s="24" t="s">
        <v>1075</v>
      </c>
      <c r="E198" s="37" t="s">
        <v>1432</v>
      </c>
      <c r="F198" s="24" t="s">
        <v>1054</v>
      </c>
      <c r="G198" s="44">
        <v>3136263733</v>
      </c>
      <c r="H198" s="44" t="s">
        <v>780</v>
      </c>
      <c r="I198" s="44" t="s">
        <v>817</v>
      </c>
      <c r="J198" s="44">
        <v>39</v>
      </c>
      <c r="K198" s="24" t="s">
        <v>621</v>
      </c>
      <c r="L198" s="25" t="s">
        <v>1493</v>
      </c>
      <c r="M198" s="24" t="s">
        <v>1426</v>
      </c>
      <c r="N198" s="24" t="s">
        <v>354</v>
      </c>
      <c r="O198" s="38">
        <v>130814</v>
      </c>
      <c r="P198" s="24" t="s">
        <v>0</v>
      </c>
      <c r="Q198" s="24" t="s">
        <v>27</v>
      </c>
      <c r="R198" s="24">
        <v>1127</v>
      </c>
      <c r="S198" s="23">
        <v>45741</v>
      </c>
      <c r="T198" s="24">
        <v>1072</v>
      </c>
      <c r="U198" s="23">
        <v>45743</v>
      </c>
      <c r="V198" s="46">
        <v>45742</v>
      </c>
      <c r="W198" s="64">
        <v>5</v>
      </c>
      <c r="X198" s="39">
        <v>2380800</v>
      </c>
      <c r="Y198" s="56" t="s">
        <v>1211</v>
      </c>
      <c r="Z198" s="42">
        <v>8600095786</v>
      </c>
      <c r="AA198" s="23">
        <v>45738</v>
      </c>
      <c r="AB198" s="23">
        <v>46174</v>
      </c>
      <c r="AC198" s="23">
        <v>45742</v>
      </c>
      <c r="AD198" s="24" t="s">
        <v>55</v>
      </c>
      <c r="AE198" s="65">
        <v>2976000</v>
      </c>
      <c r="AF198" s="65">
        <v>23808000</v>
      </c>
      <c r="AG198" s="24" t="s">
        <v>273</v>
      </c>
      <c r="AH198" s="23">
        <v>45743</v>
      </c>
      <c r="AI198" s="23">
        <v>45987</v>
      </c>
      <c r="AJ198" s="24" t="s">
        <v>83</v>
      </c>
      <c r="AK198" s="24">
        <v>1019070983</v>
      </c>
      <c r="AL198" s="24" t="s">
        <v>2365</v>
      </c>
      <c r="AM198" s="23">
        <v>45749</v>
      </c>
      <c r="AN198" s="39">
        <v>3364800</v>
      </c>
      <c r="AO198" s="24">
        <v>1790</v>
      </c>
      <c r="AP198" s="24">
        <v>1678</v>
      </c>
      <c r="AQ198" s="24" t="s">
        <v>3237</v>
      </c>
      <c r="AR198" s="23">
        <v>46032</v>
      </c>
      <c r="AS198" s="24" t="s">
        <v>3217</v>
      </c>
      <c r="AT198" s="23">
        <v>45987</v>
      </c>
      <c r="AU198" s="39">
        <f t="shared" si="8"/>
        <v>27172800</v>
      </c>
      <c r="AV198" s="24" t="s">
        <v>2884</v>
      </c>
      <c r="AW198" s="30">
        <v>45814</v>
      </c>
      <c r="AX198" s="21">
        <v>39695128</v>
      </c>
      <c r="AY198" s="22">
        <v>1240</v>
      </c>
      <c r="AZ198" s="21" t="s">
        <v>3220</v>
      </c>
      <c r="BA198" s="27">
        <v>45814</v>
      </c>
      <c r="BB198" s="54"/>
      <c r="BF198" s="30">
        <f t="shared" si="10"/>
        <v>46032</v>
      </c>
    </row>
    <row r="199" spans="1:58" s="22" customFormat="1" ht="13.2" hidden="1" customHeight="1">
      <c r="A199" s="24" t="s">
        <v>410</v>
      </c>
      <c r="B199" s="42">
        <v>79845122</v>
      </c>
      <c r="C199" s="43">
        <v>28138</v>
      </c>
      <c r="D199" s="24" t="s">
        <v>1074</v>
      </c>
      <c r="E199" s="37" t="s">
        <v>1086</v>
      </c>
      <c r="F199" s="24" t="s">
        <v>1087</v>
      </c>
      <c r="G199" s="44">
        <v>3104836643</v>
      </c>
      <c r="H199" s="44" t="s">
        <v>850</v>
      </c>
      <c r="I199" s="44" t="s">
        <v>753</v>
      </c>
      <c r="J199" s="44">
        <v>48</v>
      </c>
      <c r="K199" s="24" t="s">
        <v>1713</v>
      </c>
      <c r="L199" s="25" t="s">
        <v>1494</v>
      </c>
      <c r="M199" s="24" t="s">
        <v>1337</v>
      </c>
      <c r="N199" s="24" t="s">
        <v>355</v>
      </c>
      <c r="O199" s="38">
        <v>129138</v>
      </c>
      <c r="P199" s="24" t="s">
        <v>0</v>
      </c>
      <c r="Q199" s="24" t="s">
        <v>34</v>
      </c>
      <c r="R199" s="24">
        <v>1113</v>
      </c>
      <c r="S199" s="23">
        <v>45741</v>
      </c>
      <c r="T199" s="24">
        <v>1073</v>
      </c>
      <c r="U199" s="23">
        <v>45743</v>
      </c>
      <c r="V199" s="46">
        <v>45742</v>
      </c>
      <c r="W199" s="64">
        <v>1</v>
      </c>
      <c r="X199" s="39">
        <v>3180000</v>
      </c>
      <c r="Y199" s="56" t="s">
        <v>1211</v>
      </c>
      <c r="Z199" s="42">
        <v>8600095786</v>
      </c>
      <c r="AA199" s="23">
        <v>45741</v>
      </c>
      <c r="AB199" s="23">
        <v>46106</v>
      </c>
      <c r="AC199" s="23">
        <v>45742</v>
      </c>
      <c r="AD199" s="24" t="s">
        <v>55</v>
      </c>
      <c r="AE199" s="65">
        <v>5300000</v>
      </c>
      <c r="AF199" s="65">
        <v>31800000</v>
      </c>
      <c r="AG199" s="24" t="s">
        <v>259</v>
      </c>
      <c r="AH199" s="23">
        <v>45743</v>
      </c>
      <c r="AI199" s="23">
        <v>45926</v>
      </c>
      <c r="AJ199" s="24" t="s">
        <v>440</v>
      </c>
      <c r="AK199" s="24">
        <v>53050590</v>
      </c>
      <c r="AL199" s="24" t="s">
        <v>2372</v>
      </c>
      <c r="AM199" s="23">
        <v>45749</v>
      </c>
      <c r="AN199" s="39">
        <v>15900000</v>
      </c>
      <c r="AO199" s="24">
        <v>1493</v>
      </c>
      <c r="AP199" s="24">
        <v>1446</v>
      </c>
      <c r="AQ199" s="24" t="s">
        <v>2715</v>
      </c>
      <c r="AR199" s="23">
        <v>46017</v>
      </c>
      <c r="AS199" s="24" t="s">
        <v>3222</v>
      </c>
      <c r="AT199" s="23">
        <v>45923</v>
      </c>
      <c r="AU199" s="39">
        <f t="shared" si="8"/>
        <v>47700000</v>
      </c>
      <c r="AV199" s="24"/>
      <c r="AW199" s="30"/>
      <c r="AX199" s="21"/>
      <c r="BB199" s="54"/>
      <c r="BF199" s="30">
        <f t="shared" si="10"/>
        <v>46017</v>
      </c>
    </row>
    <row r="200" spans="1:58" s="22" customFormat="1" ht="13.2" hidden="1" customHeight="1">
      <c r="A200" s="24" t="s">
        <v>411</v>
      </c>
      <c r="B200" s="42">
        <v>80768728</v>
      </c>
      <c r="C200" s="43">
        <v>30618</v>
      </c>
      <c r="D200" s="24" t="s">
        <v>1074</v>
      </c>
      <c r="E200" s="37" t="s">
        <v>1088</v>
      </c>
      <c r="F200" s="24" t="s">
        <v>1089</v>
      </c>
      <c r="G200" s="44">
        <v>3028663998</v>
      </c>
      <c r="H200" s="44" t="s">
        <v>850</v>
      </c>
      <c r="I200" s="44" t="s">
        <v>753</v>
      </c>
      <c r="J200" s="44">
        <v>42</v>
      </c>
      <c r="K200" s="24" t="s">
        <v>1714</v>
      </c>
      <c r="L200" s="25" t="s">
        <v>1495</v>
      </c>
      <c r="M200" s="24" t="s">
        <v>1338</v>
      </c>
      <c r="N200" s="24" t="s">
        <v>3482</v>
      </c>
      <c r="O200" s="38">
        <v>128346</v>
      </c>
      <c r="P200" s="24" t="s">
        <v>0</v>
      </c>
      <c r="Q200" s="24" t="s">
        <v>34</v>
      </c>
      <c r="R200" s="24">
        <v>1086</v>
      </c>
      <c r="S200" s="23">
        <v>45743</v>
      </c>
      <c r="T200" s="24">
        <v>1087</v>
      </c>
      <c r="U200" s="23">
        <v>45747</v>
      </c>
      <c r="V200" s="46">
        <v>45749</v>
      </c>
      <c r="W200" s="64">
        <v>1</v>
      </c>
      <c r="X200" s="39">
        <v>1740000</v>
      </c>
      <c r="Y200" s="56" t="s">
        <v>1211</v>
      </c>
      <c r="Z200" s="42">
        <v>8600095786</v>
      </c>
      <c r="AA200" s="23">
        <v>45748</v>
      </c>
      <c r="AB200" s="23">
        <v>46114</v>
      </c>
      <c r="AC200" s="23">
        <v>45749</v>
      </c>
      <c r="AD200" s="24" t="s">
        <v>55</v>
      </c>
      <c r="AE200" s="65">
        <v>2900000</v>
      </c>
      <c r="AF200" s="65">
        <v>17400000</v>
      </c>
      <c r="AG200" s="24" t="s">
        <v>2206</v>
      </c>
      <c r="AH200" s="23">
        <v>45749</v>
      </c>
      <c r="AI200" s="23">
        <v>45931</v>
      </c>
      <c r="AJ200" s="24" t="s">
        <v>466</v>
      </c>
      <c r="AK200" s="24">
        <v>79713488</v>
      </c>
      <c r="AL200" s="24" t="s">
        <v>2373</v>
      </c>
      <c r="AM200" s="23">
        <v>45775</v>
      </c>
      <c r="AN200" s="39">
        <v>8700000</v>
      </c>
      <c r="AO200" s="24">
        <v>1444</v>
      </c>
      <c r="AP200" s="24">
        <v>1460</v>
      </c>
      <c r="AQ200" s="24" t="s">
        <v>3212</v>
      </c>
      <c r="AR200" s="23">
        <v>46023</v>
      </c>
      <c r="AS200" s="24" t="s">
        <v>2586</v>
      </c>
      <c r="AT200" s="23">
        <v>45929</v>
      </c>
      <c r="AU200" s="39">
        <f t="shared" si="8"/>
        <v>26100000</v>
      </c>
      <c r="AV200" s="24"/>
      <c r="AW200" s="30"/>
      <c r="AX200" s="21"/>
      <c r="BB200" s="54"/>
      <c r="BF200" s="30">
        <f t="shared" si="10"/>
        <v>46023</v>
      </c>
    </row>
    <row r="201" spans="1:58" s="22" customFormat="1" ht="13.8" hidden="1">
      <c r="A201" s="24" t="s">
        <v>364</v>
      </c>
      <c r="B201" s="42">
        <v>1052400573</v>
      </c>
      <c r="C201" s="43">
        <v>34315</v>
      </c>
      <c r="D201" s="24" t="s">
        <v>1074</v>
      </c>
      <c r="E201" s="37" t="s">
        <v>1055</v>
      </c>
      <c r="F201" s="24" t="s">
        <v>1056</v>
      </c>
      <c r="G201" s="44" t="s">
        <v>1057</v>
      </c>
      <c r="H201" s="44" t="s">
        <v>756</v>
      </c>
      <c r="I201" s="44" t="s">
        <v>749</v>
      </c>
      <c r="J201" s="44">
        <v>32</v>
      </c>
      <c r="K201" s="24" t="s">
        <v>520</v>
      </c>
      <c r="L201" s="25" t="s">
        <v>1496</v>
      </c>
      <c r="M201" s="24" t="s">
        <v>1339</v>
      </c>
      <c r="N201" s="24" t="s">
        <v>516</v>
      </c>
      <c r="O201" s="38">
        <v>127513</v>
      </c>
      <c r="P201" s="24" t="s">
        <v>0</v>
      </c>
      <c r="Q201" s="24" t="s">
        <v>27</v>
      </c>
      <c r="R201" s="24">
        <v>1014</v>
      </c>
      <c r="S201" s="23">
        <v>45741</v>
      </c>
      <c r="T201" s="24">
        <v>1067</v>
      </c>
      <c r="U201" s="23">
        <v>45743</v>
      </c>
      <c r="V201" s="46">
        <v>45742</v>
      </c>
      <c r="W201" s="64">
        <v>1</v>
      </c>
      <c r="X201" s="39">
        <v>4508000</v>
      </c>
      <c r="Y201" s="56" t="s">
        <v>1211</v>
      </c>
      <c r="Z201" s="42">
        <v>8600095786</v>
      </c>
      <c r="AA201" s="23">
        <v>45741</v>
      </c>
      <c r="AB201" s="23">
        <v>46167</v>
      </c>
      <c r="AC201" s="23">
        <v>45742</v>
      </c>
      <c r="AD201" s="24" t="s">
        <v>55</v>
      </c>
      <c r="AE201" s="65">
        <v>5635000</v>
      </c>
      <c r="AF201" s="65">
        <v>45080000</v>
      </c>
      <c r="AG201" s="24" t="s">
        <v>2207</v>
      </c>
      <c r="AH201" s="23">
        <v>45743</v>
      </c>
      <c r="AI201" s="23">
        <v>45987</v>
      </c>
      <c r="AJ201" s="24" t="s">
        <v>735</v>
      </c>
      <c r="AK201" s="24">
        <v>1032402556</v>
      </c>
      <c r="AL201" s="24" t="s">
        <v>2374</v>
      </c>
      <c r="AM201" s="23">
        <v>45779</v>
      </c>
      <c r="AN201" s="39">
        <v>6386333</v>
      </c>
      <c r="AO201" s="24">
        <v>1530</v>
      </c>
      <c r="AP201" s="24">
        <v>1682</v>
      </c>
      <c r="AQ201" s="24" t="s">
        <v>3889</v>
      </c>
      <c r="AR201" s="23">
        <v>46022</v>
      </c>
      <c r="AS201" s="24" t="s">
        <v>3222</v>
      </c>
      <c r="AT201" s="23">
        <v>45986</v>
      </c>
      <c r="AU201" s="39">
        <f t="shared" si="8"/>
        <v>51466333</v>
      </c>
      <c r="AV201" s="24"/>
      <c r="AW201" s="30"/>
      <c r="AX201" s="21"/>
      <c r="BB201" s="54"/>
      <c r="BF201" s="30">
        <f t="shared" si="10"/>
        <v>46022</v>
      </c>
    </row>
    <row r="202" spans="1:58" s="22" customFormat="1" ht="13.2" hidden="1" customHeight="1">
      <c r="A202" s="24" t="s">
        <v>412</v>
      </c>
      <c r="B202" s="42">
        <v>80407806</v>
      </c>
      <c r="C202" s="43">
        <v>22235</v>
      </c>
      <c r="D202" s="24" t="s">
        <v>1074</v>
      </c>
      <c r="E202" s="37" t="s">
        <v>1090</v>
      </c>
      <c r="F202" s="24" t="s">
        <v>1091</v>
      </c>
      <c r="G202" s="44">
        <v>3147062788</v>
      </c>
      <c r="H202" s="44" t="s">
        <v>963</v>
      </c>
      <c r="I202" s="44" t="s">
        <v>753</v>
      </c>
      <c r="J202" s="44">
        <v>65</v>
      </c>
      <c r="K202" s="24" t="s">
        <v>1786</v>
      </c>
      <c r="L202" s="25" t="s">
        <v>1497</v>
      </c>
      <c r="M202" s="24" t="s">
        <v>1340</v>
      </c>
      <c r="N202" s="24" t="s">
        <v>3483</v>
      </c>
      <c r="O202" s="38">
        <v>130805</v>
      </c>
      <c r="P202" s="24" t="s">
        <v>0</v>
      </c>
      <c r="Q202" s="24" t="s">
        <v>27</v>
      </c>
      <c r="R202" s="24">
        <v>1055</v>
      </c>
      <c r="S202" s="23">
        <v>45741</v>
      </c>
      <c r="T202" s="24">
        <v>1068</v>
      </c>
      <c r="U202" s="23">
        <v>45743</v>
      </c>
      <c r="V202" s="46">
        <v>45742</v>
      </c>
      <c r="W202" s="64">
        <v>5</v>
      </c>
      <c r="X202" s="39">
        <v>2380800</v>
      </c>
      <c r="Y202" s="56" t="s">
        <v>1211</v>
      </c>
      <c r="Z202" s="42">
        <v>8600095786</v>
      </c>
      <c r="AA202" s="23">
        <v>45745</v>
      </c>
      <c r="AB202" s="23">
        <v>46167</v>
      </c>
      <c r="AC202" s="23">
        <v>45747</v>
      </c>
      <c r="AD202" s="24" t="s">
        <v>55</v>
      </c>
      <c r="AE202" s="65">
        <v>2976000</v>
      </c>
      <c r="AF202" s="65">
        <v>23808000</v>
      </c>
      <c r="AG202" s="24" t="s">
        <v>365</v>
      </c>
      <c r="AH202" s="23">
        <v>45748</v>
      </c>
      <c r="AI202" s="23">
        <v>45991</v>
      </c>
      <c r="AJ202" s="24" t="s">
        <v>2422</v>
      </c>
      <c r="AK202" s="24"/>
      <c r="AL202" s="24" t="s">
        <v>2421</v>
      </c>
      <c r="AM202" s="23">
        <v>45806</v>
      </c>
      <c r="AN202" s="39">
        <v>3968000</v>
      </c>
      <c r="AO202" s="24">
        <v>1592</v>
      </c>
      <c r="AP202" s="24">
        <v>1688</v>
      </c>
      <c r="AQ202" s="23" t="s">
        <v>3232</v>
      </c>
      <c r="AR202" s="23">
        <v>46032</v>
      </c>
      <c r="AS202" s="24" t="s">
        <v>2586</v>
      </c>
      <c r="AT202" s="23">
        <v>45989</v>
      </c>
      <c r="AU202" s="39">
        <f t="shared" si="8"/>
        <v>27776000</v>
      </c>
      <c r="AV202" s="24"/>
      <c r="AW202" s="30"/>
      <c r="AX202" s="21"/>
      <c r="BB202" s="54"/>
      <c r="BF202" s="30">
        <f t="shared" si="10"/>
        <v>46032</v>
      </c>
    </row>
    <row r="203" spans="1:58" s="22" customFormat="1" ht="13.2" hidden="1" customHeight="1">
      <c r="A203" s="24" t="s">
        <v>413</v>
      </c>
      <c r="B203" s="42">
        <v>80195261</v>
      </c>
      <c r="C203" s="43">
        <v>29845</v>
      </c>
      <c r="D203" s="24" t="s">
        <v>1074</v>
      </c>
      <c r="E203" s="37" t="s">
        <v>1092</v>
      </c>
      <c r="F203" s="24" t="s">
        <v>1093</v>
      </c>
      <c r="G203" s="44">
        <v>3138670252</v>
      </c>
      <c r="H203" s="44" t="s">
        <v>963</v>
      </c>
      <c r="I203" s="44" t="s">
        <v>760</v>
      </c>
      <c r="J203" s="44">
        <v>44</v>
      </c>
      <c r="K203" s="24" t="s">
        <v>1916</v>
      </c>
      <c r="L203" s="25" t="s">
        <v>1498</v>
      </c>
      <c r="M203" s="24"/>
      <c r="N203" s="24" t="s">
        <v>3484</v>
      </c>
      <c r="O203" s="38">
        <v>127653</v>
      </c>
      <c r="P203" s="24" t="s">
        <v>0</v>
      </c>
      <c r="Q203" s="24" t="s">
        <v>34</v>
      </c>
      <c r="R203" s="24">
        <v>1035</v>
      </c>
      <c r="S203" s="23">
        <v>45742</v>
      </c>
      <c r="T203" s="24">
        <v>1069</v>
      </c>
      <c r="U203" s="23">
        <v>45743</v>
      </c>
      <c r="V203" s="46">
        <v>45744</v>
      </c>
      <c r="W203" s="64">
        <v>3</v>
      </c>
      <c r="X203" s="39">
        <v>2704200</v>
      </c>
      <c r="Y203" s="56" t="s">
        <v>1211</v>
      </c>
      <c r="Z203" s="42">
        <v>8600095786</v>
      </c>
      <c r="AA203" s="23">
        <v>45747</v>
      </c>
      <c r="AB203" s="23">
        <v>46111</v>
      </c>
      <c r="AC203" s="23">
        <v>45747</v>
      </c>
      <c r="AD203" s="24" t="s">
        <v>55</v>
      </c>
      <c r="AE203" s="65">
        <v>4507000</v>
      </c>
      <c r="AF203" s="65">
        <v>27042000</v>
      </c>
      <c r="AG203" s="24" t="s">
        <v>2208</v>
      </c>
      <c r="AH203" s="23">
        <v>45748</v>
      </c>
      <c r="AI203" s="23">
        <v>45930</v>
      </c>
      <c r="AJ203" s="24" t="s">
        <v>742</v>
      </c>
      <c r="AK203" s="24">
        <v>1032396622</v>
      </c>
      <c r="AL203" s="24" t="s">
        <v>2375</v>
      </c>
      <c r="AM203" s="23">
        <v>45770</v>
      </c>
      <c r="AN203" s="39">
        <v>13521000</v>
      </c>
      <c r="AO203" s="24">
        <v>1389</v>
      </c>
      <c r="AP203" s="24">
        <v>1436</v>
      </c>
      <c r="AQ203" s="24" t="s">
        <v>3212</v>
      </c>
      <c r="AR203" s="23">
        <v>46020</v>
      </c>
      <c r="AS203" s="24" t="s">
        <v>3229</v>
      </c>
      <c r="AT203" s="23">
        <v>45907</v>
      </c>
      <c r="AU203" s="39">
        <f t="shared" si="8"/>
        <v>40563000</v>
      </c>
      <c r="AV203" s="24"/>
      <c r="AW203" s="30"/>
      <c r="AX203" s="21"/>
      <c r="BB203" s="54"/>
      <c r="BF203" s="30">
        <f t="shared" si="10"/>
        <v>46020</v>
      </c>
    </row>
    <row r="204" spans="1:58" s="22" customFormat="1" ht="13.2" hidden="1" customHeight="1">
      <c r="A204" s="24" t="s">
        <v>366</v>
      </c>
      <c r="B204" s="42">
        <v>1193559214</v>
      </c>
      <c r="C204" s="43">
        <v>36960</v>
      </c>
      <c r="D204" s="24" t="s">
        <v>1074</v>
      </c>
      <c r="E204" s="37" t="s">
        <v>1094</v>
      </c>
      <c r="F204" s="24" t="s">
        <v>1095</v>
      </c>
      <c r="G204" s="44">
        <v>3142054468</v>
      </c>
      <c r="H204" s="44" t="s">
        <v>748</v>
      </c>
      <c r="I204" s="44" t="s">
        <v>760</v>
      </c>
      <c r="J204" s="44">
        <v>24</v>
      </c>
      <c r="K204" s="24" t="s">
        <v>1715</v>
      </c>
      <c r="L204" s="25" t="s">
        <v>1499</v>
      </c>
      <c r="M204" s="24" t="s">
        <v>1341</v>
      </c>
      <c r="N204" s="24" t="s">
        <v>3485</v>
      </c>
      <c r="O204" s="38">
        <v>131579</v>
      </c>
      <c r="P204" s="24" t="s">
        <v>0</v>
      </c>
      <c r="Q204" s="24" t="s">
        <v>34</v>
      </c>
      <c r="R204" s="24">
        <v>1134</v>
      </c>
      <c r="S204" s="23">
        <v>45743</v>
      </c>
      <c r="T204" s="24">
        <v>1086</v>
      </c>
      <c r="U204" s="23">
        <v>45747</v>
      </c>
      <c r="V204" s="46">
        <v>45749</v>
      </c>
      <c r="W204" s="64">
        <v>1</v>
      </c>
      <c r="X204" s="39">
        <v>2704200</v>
      </c>
      <c r="Y204" s="56" t="s">
        <v>1211</v>
      </c>
      <c r="Z204" s="42">
        <v>8600095786</v>
      </c>
      <c r="AA204" s="23">
        <v>45743</v>
      </c>
      <c r="AB204" s="23">
        <v>46108</v>
      </c>
      <c r="AC204" s="23">
        <v>45743</v>
      </c>
      <c r="AD204" s="24" t="s">
        <v>55</v>
      </c>
      <c r="AE204" s="65">
        <v>4507000</v>
      </c>
      <c r="AF204" s="65">
        <v>27042000</v>
      </c>
      <c r="AG204" s="24" t="s">
        <v>2209</v>
      </c>
      <c r="AH204" s="23">
        <v>45749</v>
      </c>
      <c r="AI204" s="23">
        <v>45931</v>
      </c>
      <c r="AJ204" s="24" t="s">
        <v>440</v>
      </c>
      <c r="AK204" s="24">
        <v>53050590</v>
      </c>
      <c r="AL204" s="24" t="s">
        <v>2376</v>
      </c>
      <c r="AM204" s="23">
        <v>45757</v>
      </c>
      <c r="AN204" s="39"/>
      <c r="AO204" s="24"/>
      <c r="AP204" s="24"/>
      <c r="AQ204" s="24"/>
      <c r="AR204" s="23">
        <f>+AI204</f>
        <v>45931</v>
      </c>
      <c r="AS204" s="24"/>
      <c r="AT204" s="24"/>
      <c r="AU204" s="39">
        <f t="shared" si="8"/>
        <v>27042000</v>
      </c>
      <c r="AV204" s="24"/>
      <c r="AW204" s="30"/>
      <c r="AX204" s="21"/>
      <c r="BB204" s="54"/>
      <c r="BF204" s="30">
        <f t="shared" si="10"/>
        <v>45931</v>
      </c>
    </row>
    <row r="205" spans="1:58" s="22" customFormat="1" ht="13.2" hidden="1" customHeight="1">
      <c r="A205" s="24" t="s">
        <v>367</v>
      </c>
      <c r="B205" s="42">
        <v>1136886622</v>
      </c>
      <c r="C205" s="43">
        <v>34589</v>
      </c>
      <c r="D205" s="24" t="s">
        <v>1075</v>
      </c>
      <c r="E205" s="37" t="s">
        <v>1096</v>
      </c>
      <c r="F205" s="24" t="s">
        <v>1097</v>
      </c>
      <c r="G205" s="44">
        <v>3007174482</v>
      </c>
      <c r="H205" s="44" t="s">
        <v>748</v>
      </c>
      <c r="I205" s="44" t="s">
        <v>760</v>
      </c>
      <c r="J205" s="44">
        <v>31</v>
      </c>
      <c r="K205" s="24" t="s">
        <v>1716</v>
      </c>
      <c r="L205" s="25" t="s">
        <v>1500</v>
      </c>
      <c r="M205" s="24" t="s">
        <v>1342</v>
      </c>
      <c r="N205" s="24" t="s">
        <v>3486</v>
      </c>
      <c r="O205" s="38">
        <v>130345</v>
      </c>
      <c r="P205" s="24" t="s">
        <v>0</v>
      </c>
      <c r="Q205" s="24" t="s">
        <v>34</v>
      </c>
      <c r="R205" s="24">
        <v>1144</v>
      </c>
      <c r="S205" s="23">
        <v>45742</v>
      </c>
      <c r="T205" s="24">
        <v>1097</v>
      </c>
      <c r="U205" s="23">
        <v>45748</v>
      </c>
      <c r="V205" s="46">
        <v>45743</v>
      </c>
      <c r="W205" s="64">
        <v>5</v>
      </c>
      <c r="X205" s="39">
        <v>3300000</v>
      </c>
      <c r="Y205" s="56" t="s">
        <v>1211</v>
      </c>
      <c r="Z205" s="42">
        <v>8600095786</v>
      </c>
      <c r="AA205" s="23">
        <v>45743</v>
      </c>
      <c r="AB205" s="23">
        <v>46122</v>
      </c>
      <c r="AC205" s="23">
        <v>45744</v>
      </c>
      <c r="AD205" s="24" t="s">
        <v>55</v>
      </c>
      <c r="AE205" s="65">
        <v>5500000</v>
      </c>
      <c r="AF205" s="65">
        <v>33000000</v>
      </c>
      <c r="AG205" s="24" t="s">
        <v>368</v>
      </c>
      <c r="AH205" s="23">
        <v>45748</v>
      </c>
      <c r="AI205" s="23">
        <v>45930</v>
      </c>
      <c r="AJ205" s="24" t="s">
        <v>740</v>
      </c>
      <c r="AK205" s="24">
        <v>1026267438</v>
      </c>
      <c r="AL205" s="24" t="s">
        <v>2377</v>
      </c>
      <c r="AM205" s="23">
        <v>45751</v>
      </c>
      <c r="AN205" s="39">
        <v>16500000</v>
      </c>
      <c r="AO205" s="24">
        <v>1393</v>
      </c>
      <c r="AP205" s="24">
        <v>1407</v>
      </c>
      <c r="AQ205" s="24" t="s">
        <v>3212</v>
      </c>
      <c r="AR205" s="23">
        <v>46022</v>
      </c>
      <c r="AS205" s="24" t="s">
        <v>3229</v>
      </c>
      <c r="AT205" s="23">
        <v>45907</v>
      </c>
      <c r="AU205" s="39">
        <f t="shared" si="8"/>
        <v>49500000</v>
      </c>
      <c r="AV205" s="24"/>
      <c r="AW205" s="30"/>
      <c r="AX205" s="21"/>
      <c r="BB205" s="54"/>
      <c r="BF205" s="30">
        <f t="shared" si="10"/>
        <v>46022</v>
      </c>
    </row>
    <row r="206" spans="1:58" s="22" customFormat="1" ht="13.2" hidden="1" customHeight="1">
      <c r="A206" s="24" t="s">
        <v>414</v>
      </c>
      <c r="B206" s="42">
        <v>80227307</v>
      </c>
      <c r="C206" s="43">
        <v>29279</v>
      </c>
      <c r="D206" s="24" t="s">
        <v>1074</v>
      </c>
      <c r="E206" s="37" t="s">
        <v>1098</v>
      </c>
      <c r="F206" s="24" t="s">
        <v>1099</v>
      </c>
      <c r="G206" s="44">
        <v>3117499374</v>
      </c>
      <c r="H206" s="44" t="s">
        <v>756</v>
      </c>
      <c r="I206" s="44" t="s">
        <v>771</v>
      </c>
      <c r="J206" s="44">
        <v>45</v>
      </c>
      <c r="K206" s="24" t="s">
        <v>1717</v>
      </c>
      <c r="L206" s="25" t="s">
        <v>1501</v>
      </c>
      <c r="M206" s="24" t="s">
        <v>1343</v>
      </c>
      <c r="N206" s="24" t="s">
        <v>3487</v>
      </c>
      <c r="O206" s="38">
        <v>130523</v>
      </c>
      <c r="P206" s="24" t="s">
        <v>0</v>
      </c>
      <c r="Q206" s="24" t="s">
        <v>34</v>
      </c>
      <c r="R206" s="24">
        <v>1005</v>
      </c>
      <c r="S206" s="23">
        <v>45743</v>
      </c>
      <c r="T206" s="24">
        <v>1089</v>
      </c>
      <c r="U206" s="23">
        <v>45747</v>
      </c>
      <c r="V206" s="46">
        <v>45744</v>
      </c>
      <c r="W206" s="64">
        <v>5</v>
      </c>
      <c r="X206" s="39">
        <v>4680000</v>
      </c>
      <c r="Y206" s="56" t="s">
        <v>1211</v>
      </c>
      <c r="Z206" s="42">
        <v>8600095786</v>
      </c>
      <c r="AA206" s="23">
        <v>45744</v>
      </c>
      <c r="AB206" s="23">
        <v>46122</v>
      </c>
      <c r="AC206" s="23">
        <v>45744</v>
      </c>
      <c r="AD206" s="24" t="s">
        <v>55</v>
      </c>
      <c r="AE206" s="65">
        <v>7800000</v>
      </c>
      <c r="AF206" s="65">
        <v>46800000</v>
      </c>
      <c r="AG206" s="24" t="s">
        <v>369</v>
      </c>
      <c r="AH206" s="23">
        <v>45748</v>
      </c>
      <c r="AI206" s="23">
        <v>45930</v>
      </c>
      <c r="AJ206" s="24" t="s">
        <v>223</v>
      </c>
      <c r="AK206" s="24">
        <v>1010213205</v>
      </c>
      <c r="AL206" s="24" t="s">
        <v>2378</v>
      </c>
      <c r="AM206" s="23">
        <v>45775</v>
      </c>
      <c r="AN206" s="39">
        <v>23400000</v>
      </c>
      <c r="AO206" s="24">
        <v>1609</v>
      </c>
      <c r="AP206" s="24">
        <v>1452</v>
      </c>
      <c r="AQ206" s="24" t="s">
        <v>3212</v>
      </c>
      <c r="AR206" s="23">
        <v>46021</v>
      </c>
      <c r="AS206" s="24" t="s">
        <v>3222</v>
      </c>
      <c r="AT206" s="23">
        <v>45929</v>
      </c>
      <c r="AU206" s="39">
        <f t="shared" si="8"/>
        <v>70200000</v>
      </c>
      <c r="AV206" s="24"/>
      <c r="AW206" s="30"/>
      <c r="AX206" s="21"/>
      <c r="BB206" s="54"/>
      <c r="BF206" s="30">
        <f t="shared" si="10"/>
        <v>46021</v>
      </c>
    </row>
    <row r="207" spans="1:58" s="22" customFormat="1" ht="13.2" hidden="1" customHeight="1">
      <c r="A207" s="24" t="s">
        <v>370</v>
      </c>
      <c r="B207" s="42">
        <v>1082977576</v>
      </c>
      <c r="C207" s="43">
        <v>34348</v>
      </c>
      <c r="D207" s="24" t="s">
        <v>1074</v>
      </c>
      <c r="E207" s="37" t="s">
        <v>1100</v>
      </c>
      <c r="F207" s="24" t="s">
        <v>1101</v>
      </c>
      <c r="G207" s="44">
        <v>3173792403</v>
      </c>
      <c r="H207" s="44" t="s">
        <v>748</v>
      </c>
      <c r="I207" s="44" t="s">
        <v>753</v>
      </c>
      <c r="J207" s="44">
        <v>31</v>
      </c>
      <c r="K207" s="24" t="s">
        <v>1718</v>
      </c>
      <c r="L207" s="25" t="s">
        <v>1502</v>
      </c>
      <c r="M207" s="24" t="s">
        <v>1344</v>
      </c>
      <c r="N207" s="24" t="s">
        <v>3488</v>
      </c>
      <c r="O207" s="38">
        <v>130784</v>
      </c>
      <c r="P207" s="24" t="s">
        <v>0</v>
      </c>
      <c r="Q207" s="24" t="s">
        <v>27</v>
      </c>
      <c r="R207" s="24">
        <v>1151</v>
      </c>
      <c r="S207" s="23">
        <v>45743</v>
      </c>
      <c r="T207" s="24">
        <v>1088</v>
      </c>
      <c r="U207" s="23">
        <v>45747</v>
      </c>
      <c r="V207" s="46">
        <v>45744</v>
      </c>
      <c r="W207" s="64">
        <v>5</v>
      </c>
      <c r="X207" s="39">
        <v>4400000</v>
      </c>
      <c r="Y207" s="56" t="s">
        <v>1211</v>
      </c>
      <c r="Z207" s="42">
        <v>8600095786</v>
      </c>
      <c r="AA207" s="23">
        <v>45744</v>
      </c>
      <c r="AB207" s="23">
        <v>46170</v>
      </c>
      <c r="AC207" s="23">
        <v>45744</v>
      </c>
      <c r="AD207" s="24" t="s">
        <v>55</v>
      </c>
      <c r="AE207" s="65">
        <v>5500000</v>
      </c>
      <c r="AF207" s="65">
        <v>44000000</v>
      </c>
      <c r="AG207" s="24" t="s">
        <v>371</v>
      </c>
      <c r="AH207" s="23">
        <v>45748</v>
      </c>
      <c r="AI207" s="23">
        <v>45991</v>
      </c>
      <c r="AJ207" s="24" t="s">
        <v>1222</v>
      </c>
      <c r="AK207" s="24">
        <v>1136883135</v>
      </c>
      <c r="AL207" s="24" t="s">
        <v>2379</v>
      </c>
      <c r="AM207" s="23">
        <v>45770</v>
      </c>
      <c r="AN207" s="39">
        <v>5500000</v>
      </c>
      <c r="AO207" s="24">
        <v>1566</v>
      </c>
      <c r="AP207" s="24">
        <v>1692</v>
      </c>
      <c r="AQ207" s="24" t="s">
        <v>3172</v>
      </c>
      <c r="AR207" s="23">
        <v>46022</v>
      </c>
      <c r="AS207" s="24" t="s">
        <v>3220</v>
      </c>
      <c r="AT207" s="23">
        <v>45989</v>
      </c>
      <c r="AU207" s="39">
        <f t="shared" si="8"/>
        <v>49500000</v>
      </c>
      <c r="AV207" s="24"/>
      <c r="AW207" s="30"/>
      <c r="AX207" s="21"/>
      <c r="BB207" s="54"/>
      <c r="BF207" s="30">
        <f t="shared" si="10"/>
        <v>46022</v>
      </c>
    </row>
    <row r="208" spans="1:58" s="22" customFormat="1" ht="13.8" hidden="1">
      <c r="A208" s="24" t="s">
        <v>415</v>
      </c>
      <c r="B208" s="42">
        <v>1020824728</v>
      </c>
      <c r="C208" s="43">
        <v>35527</v>
      </c>
      <c r="D208" s="24" t="s">
        <v>1074</v>
      </c>
      <c r="E208" s="37" t="s">
        <v>1058</v>
      </c>
      <c r="F208" s="24" t="s">
        <v>1059</v>
      </c>
      <c r="G208" s="44">
        <v>5262491</v>
      </c>
      <c r="H208" s="44" t="s">
        <v>963</v>
      </c>
      <c r="I208" s="44" t="s">
        <v>760</v>
      </c>
      <c r="J208" s="44">
        <v>28</v>
      </c>
      <c r="K208" s="24" t="s">
        <v>521</v>
      </c>
      <c r="L208" s="25" t="s">
        <v>1503</v>
      </c>
      <c r="M208" s="24" t="s">
        <v>1345</v>
      </c>
      <c r="N208" s="24" t="s">
        <v>517</v>
      </c>
      <c r="O208" s="38">
        <v>130802</v>
      </c>
      <c r="P208" s="24" t="s">
        <v>0</v>
      </c>
      <c r="Q208" s="24" t="s">
        <v>27</v>
      </c>
      <c r="R208" s="24">
        <v>1057</v>
      </c>
      <c r="S208" s="23">
        <v>45742</v>
      </c>
      <c r="T208" s="24">
        <v>1079</v>
      </c>
      <c r="U208" s="23">
        <v>45743</v>
      </c>
      <c r="V208" s="46">
        <v>45744</v>
      </c>
      <c r="W208" s="64">
        <v>5</v>
      </c>
      <c r="X208" s="39">
        <v>2380800</v>
      </c>
      <c r="Y208" s="56" t="s">
        <v>1211</v>
      </c>
      <c r="Z208" s="42">
        <v>8600095786</v>
      </c>
      <c r="AA208" s="23">
        <v>45743</v>
      </c>
      <c r="AB208" s="23">
        <v>46169</v>
      </c>
      <c r="AC208" s="23">
        <v>45743</v>
      </c>
      <c r="AD208" s="24" t="s">
        <v>55</v>
      </c>
      <c r="AE208" s="65">
        <v>2976000</v>
      </c>
      <c r="AF208" s="65">
        <v>23808000</v>
      </c>
      <c r="AG208" s="24" t="s">
        <v>2210</v>
      </c>
      <c r="AH208" s="23">
        <v>45743</v>
      </c>
      <c r="AI208" s="23">
        <v>45987</v>
      </c>
      <c r="AJ208" s="24" t="s">
        <v>83</v>
      </c>
      <c r="AK208" s="24">
        <v>1019070983</v>
      </c>
      <c r="AL208" s="24" t="s">
        <v>2362</v>
      </c>
      <c r="AM208" s="23">
        <v>45750</v>
      </c>
      <c r="AN208" s="39">
        <v>4364800</v>
      </c>
      <c r="AO208" s="24">
        <v>1586</v>
      </c>
      <c r="AP208" s="24">
        <v>1680</v>
      </c>
      <c r="AQ208" s="24" t="s">
        <v>3237</v>
      </c>
      <c r="AR208" s="23">
        <v>46028</v>
      </c>
      <c r="AS208" s="24" t="s">
        <v>3222</v>
      </c>
      <c r="AT208" s="23">
        <v>45987</v>
      </c>
      <c r="AU208" s="39">
        <f t="shared" si="8"/>
        <v>28172800</v>
      </c>
      <c r="AV208" s="24"/>
      <c r="AW208" s="30"/>
      <c r="AX208" s="21"/>
      <c r="BB208" s="54"/>
      <c r="BF208" s="30">
        <f t="shared" si="10"/>
        <v>46028</v>
      </c>
    </row>
    <row r="209" spans="1:60" s="22" customFormat="1" ht="13.2" hidden="1" customHeight="1">
      <c r="A209" s="24" t="s">
        <v>416</v>
      </c>
      <c r="B209" s="42">
        <v>24827672</v>
      </c>
      <c r="C209" s="43">
        <v>28450</v>
      </c>
      <c r="D209" s="24" t="s">
        <v>1075</v>
      </c>
      <c r="E209" s="37" t="s">
        <v>1102</v>
      </c>
      <c r="F209" s="24" t="s">
        <v>1103</v>
      </c>
      <c r="G209" s="44">
        <v>3123741016</v>
      </c>
      <c r="H209" s="44" t="s">
        <v>748</v>
      </c>
      <c r="I209" s="44" t="s">
        <v>771</v>
      </c>
      <c r="J209" s="44">
        <v>48</v>
      </c>
      <c r="K209" s="24" t="s">
        <v>1719</v>
      </c>
      <c r="L209" s="25" t="s">
        <v>1504</v>
      </c>
      <c r="M209" s="24" t="s">
        <v>1346</v>
      </c>
      <c r="N209" s="24" t="s">
        <v>3489</v>
      </c>
      <c r="O209" s="38">
        <v>128713</v>
      </c>
      <c r="P209" s="24" t="s">
        <v>0</v>
      </c>
      <c r="Q209" s="24" t="s">
        <v>27</v>
      </c>
      <c r="R209" s="24">
        <v>1114</v>
      </c>
      <c r="S209" s="23">
        <v>45743</v>
      </c>
      <c r="T209" s="24">
        <v>1078</v>
      </c>
      <c r="U209" s="23">
        <v>45743</v>
      </c>
      <c r="V209" s="46">
        <v>45744</v>
      </c>
      <c r="W209" s="64">
        <v>3</v>
      </c>
      <c r="X209" s="39">
        <v>2380800</v>
      </c>
      <c r="Y209" s="56" t="s">
        <v>1211</v>
      </c>
      <c r="Z209" s="42">
        <v>8600095786</v>
      </c>
      <c r="AA209" s="23">
        <v>45747</v>
      </c>
      <c r="AB209" s="23">
        <v>46172</v>
      </c>
      <c r="AC209" s="23">
        <v>45748</v>
      </c>
      <c r="AD209" s="24" t="s">
        <v>55</v>
      </c>
      <c r="AE209" s="65">
        <v>2976000</v>
      </c>
      <c r="AF209" s="65">
        <v>23808000</v>
      </c>
      <c r="AG209" s="24" t="s">
        <v>2211</v>
      </c>
      <c r="AH209" s="23">
        <v>45748</v>
      </c>
      <c r="AI209" s="23">
        <v>45991</v>
      </c>
      <c r="AJ209" s="24" t="s">
        <v>742</v>
      </c>
      <c r="AK209" s="24">
        <v>1032396622</v>
      </c>
      <c r="AL209" s="24" t="s">
        <v>2375</v>
      </c>
      <c r="AM209" s="23">
        <v>45770</v>
      </c>
      <c r="AN209" s="39">
        <v>2976000</v>
      </c>
      <c r="AO209" s="24">
        <v>1695</v>
      </c>
      <c r="AP209" s="24">
        <v>1687</v>
      </c>
      <c r="AQ209" s="24" t="s">
        <v>3172</v>
      </c>
      <c r="AR209" s="23">
        <v>46021</v>
      </c>
      <c r="AS209" s="24" t="s">
        <v>2586</v>
      </c>
      <c r="AT209" s="23">
        <v>45989</v>
      </c>
      <c r="AU209" s="39">
        <f t="shared" si="8"/>
        <v>26784000</v>
      </c>
      <c r="AV209" s="24"/>
      <c r="AW209" s="30"/>
      <c r="AX209" s="21"/>
      <c r="BB209" s="54"/>
      <c r="BF209" s="30">
        <f t="shared" si="10"/>
        <v>46021</v>
      </c>
    </row>
    <row r="210" spans="1:60" s="22" customFormat="1" ht="13.8" hidden="1">
      <c r="A210" s="24" t="s">
        <v>372</v>
      </c>
      <c r="B210" s="42">
        <v>8533759</v>
      </c>
      <c r="C210" s="43">
        <v>25126</v>
      </c>
      <c r="D210" s="24" t="s">
        <v>1074</v>
      </c>
      <c r="E210" s="37" t="s">
        <v>1060</v>
      </c>
      <c r="F210" s="24" t="s">
        <v>1061</v>
      </c>
      <c r="G210" s="44" t="s">
        <v>1062</v>
      </c>
      <c r="H210" s="44" t="s">
        <v>748</v>
      </c>
      <c r="I210" s="44" t="s">
        <v>753</v>
      </c>
      <c r="J210" s="44">
        <v>57</v>
      </c>
      <c r="K210" s="24" t="s">
        <v>522</v>
      </c>
      <c r="L210" s="25" t="s">
        <v>1505</v>
      </c>
      <c r="M210" s="24" t="s">
        <v>1347</v>
      </c>
      <c r="N210" s="24" t="s">
        <v>518</v>
      </c>
      <c r="O210" s="38">
        <v>127365</v>
      </c>
      <c r="P210" s="24" t="s">
        <v>0</v>
      </c>
      <c r="Q210" s="24" t="s">
        <v>34</v>
      </c>
      <c r="R210" s="24">
        <v>1105</v>
      </c>
      <c r="S210" s="23">
        <v>45742</v>
      </c>
      <c r="T210" s="24">
        <v>1081</v>
      </c>
      <c r="U210" s="23">
        <v>45743</v>
      </c>
      <c r="V210" s="46">
        <v>45745</v>
      </c>
      <c r="W210" s="64">
        <v>5</v>
      </c>
      <c r="X210" s="39">
        <v>3420000</v>
      </c>
      <c r="Y210" s="56" t="s">
        <v>1211</v>
      </c>
      <c r="Z210" s="42">
        <v>8600095786</v>
      </c>
      <c r="AA210" s="23">
        <v>45744</v>
      </c>
      <c r="AB210" s="23">
        <v>46112</v>
      </c>
      <c r="AC210" s="23">
        <v>45744</v>
      </c>
      <c r="AD210" s="24" t="s">
        <v>55</v>
      </c>
      <c r="AE210" s="65">
        <v>5700000</v>
      </c>
      <c r="AF210" s="65">
        <v>34200000</v>
      </c>
      <c r="AG210" s="24" t="s">
        <v>121</v>
      </c>
      <c r="AH210" s="23">
        <v>45743</v>
      </c>
      <c r="AI210" s="23">
        <v>45926</v>
      </c>
      <c r="AJ210" s="24" t="s">
        <v>2381</v>
      </c>
      <c r="AK210" s="24" t="e">
        <v>#N/A</v>
      </c>
      <c r="AL210" s="24" t="s">
        <v>2380</v>
      </c>
      <c r="AM210" s="23">
        <v>45782</v>
      </c>
      <c r="AN210" s="39">
        <v>17100000</v>
      </c>
      <c r="AO210" s="24">
        <v>1396</v>
      </c>
      <c r="AP210" s="24">
        <v>1370</v>
      </c>
      <c r="AQ210" s="24" t="s">
        <v>3212</v>
      </c>
      <c r="AR210" s="23">
        <v>46017</v>
      </c>
      <c r="AS210" s="24" t="s">
        <v>3220</v>
      </c>
      <c r="AT210" s="23">
        <v>45903</v>
      </c>
      <c r="AU210" s="39">
        <f t="shared" si="8"/>
        <v>51300000</v>
      </c>
      <c r="AV210" s="24" t="s">
        <v>3240</v>
      </c>
      <c r="AW210" s="30">
        <v>45931</v>
      </c>
      <c r="AX210" s="21">
        <v>1082902927</v>
      </c>
      <c r="AY210" s="22">
        <v>1476</v>
      </c>
      <c r="AZ210" s="22" t="s">
        <v>3222</v>
      </c>
      <c r="BA210" s="27">
        <v>45930</v>
      </c>
      <c r="BB210" s="54"/>
      <c r="BF210" s="30">
        <f t="shared" si="10"/>
        <v>46017</v>
      </c>
    </row>
    <row r="211" spans="1:60" s="22" customFormat="1" ht="13.2" hidden="1" customHeight="1">
      <c r="A211" s="24" t="s">
        <v>373</v>
      </c>
      <c r="B211" s="42">
        <v>1019044900</v>
      </c>
      <c r="C211" s="43">
        <v>32731</v>
      </c>
      <c r="D211" s="24" t="s">
        <v>1075</v>
      </c>
      <c r="E211" s="37" t="s">
        <v>1104</v>
      </c>
      <c r="F211" s="24" t="s">
        <v>1105</v>
      </c>
      <c r="G211" s="44">
        <v>3124420869</v>
      </c>
      <c r="H211" s="44" t="s">
        <v>756</v>
      </c>
      <c r="I211" s="44" t="s">
        <v>771</v>
      </c>
      <c r="J211" s="44">
        <v>36</v>
      </c>
      <c r="K211" s="24" t="s">
        <v>1720</v>
      </c>
      <c r="L211" s="25" t="s">
        <v>1506</v>
      </c>
      <c r="M211" s="24" t="s">
        <v>1348</v>
      </c>
      <c r="N211" s="24" t="s">
        <v>3490</v>
      </c>
      <c r="O211" s="38">
        <v>130131</v>
      </c>
      <c r="P211" s="24" t="s">
        <v>0</v>
      </c>
      <c r="Q211" s="24" t="s">
        <v>34</v>
      </c>
      <c r="R211" s="24">
        <v>1139</v>
      </c>
      <c r="S211" s="23">
        <v>45747</v>
      </c>
      <c r="T211" s="24">
        <v>1094</v>
      </c>
      <c r="U211" s="23">
        <v>45747</v>
      </c>
      <c r="V211" s="46">
        <v>45744</v>
      </c>
      <c r="W211" s="64">
        <v>1</v>
      </c>
      <c r="X211" s="39">
        <v>3000000</v>
      </c>
      <c r="Y211" s="56" t="s">
        <v>1211</v>
      </c>
      <c r="Z211" s="42">
        <v>8600095786</v>
      </c>
      <c r="AA211" s="23">
        <v>45748</v>
      </c>
      <c r="AB211" s="23">
        <v>46117</v>
      </c>
      <c r="AC211" s="23">
        <v>45748</v>
      </c>
      <c r="AD211" s="24" t="s">
        <v>55</v>
      </c>
      <c r="AE211" s="65">
        <v>5000000</v>
      </c>
      <c r="AF211" s="65">
        <v>30000000</v>
      </c>
      <c r="AG211" s="24" t="s">
        <v>374</v>
      </c>
      <c r="AH211" s="23">
        <v>45748</v>
      </c>
      <c r="AI211" s="23">
        <v>45930</v>
      </c>
      <c r="AJ211" s="24" t="s">
        <v>1216</v>
      </c>
      <c r="AK211" s="24">
        <v>1014218518</v>
      </c>
      <c r="AL211" s="24" t="s">
        <v>2339</v>
      </c>
      <c r="AM211" s="23">
        <v>45750</v>
      </c>
      <c r="AN211" s="39">
        <v>15000000</v>
      </c>
      <c r="AO211" s="24">
        <v>1618</v>
      </c>
      <c r="AP211" s="24">
        <v>1457</v>
      </c>
      <c r="AQ211" s="24" t="s">
        <v>3212</v>
      </c>
      <c r="AR211" s="23">
        <v>46022</v>
      </c>
      <c r="AS211" s="24" t="s">
        <v>3222</v>
      </c>
      <c r="AT211" s="23">
        <v>45930</v>
      </c>
      <c r="AU211" s="39">
        <f t="shared" si="8"/>
        <v>45000000</v>
      </c>
      <c r="AV211" s="24"/>
      <c r="AW211" s="30"/>
      <c r="AX211" s="21"/>
      <c r="BB211" s="54"/>
      <c r="BF211" s="30">
        <f t="shared" si="10"/>
        <v>46022</v>
      </c>
    </row>
    <row r="212" spans="1:60" s="22" customFormat="1" ht="13.2" hidden="1" customHeight="1">
      <c r="A212" s="24" t="s">
        <v>417</v>
      </c>
      <c r="B212" s="42">
        <v>42880184</v>
      </c>
      <c r="C212" s="43">
        <v>23287</v>
      </c>
      <c r="D212" s="24" t="s">
        <v>1075</v>
      </c>
      <c r="E212" s="37" t="s">
        <v>1106</v>
      </c>
      <c r="F212" s="24" t="s">
        <v>1107</v>
      </c>
      <c r="G212" s="44" t="s">
        <v>1108</v>
      </c>
      <c r="H212" s="44" t="s">
        <v>850</v>
      </c>
      <c r="I212" s="44" t="s">
        <v>753</v>
      </c>
      <c r="J212" s="44">
        <v>62</v>
      </c>
      <c r="K212" s="24" t="s">
        <v>1721</v>
      </c>
      <c r="L212" s="25" t="s">
        <v>1507</v>
      </c>
      <c r="M212" s="24" t="s">
        <v>1349</v>
      </c>
      <c r="N212" s="24" t="s">
        <v>3491</v>
      </c>
      <c r="O212" s="38">
        <v>130200</v>
      </c>
      <c r="P212" s="24" t="s">
        <v>0</v>
      </c>
      <c r="Q212" s="24" t="s">
        <v>25</v>
      </c>
      <c r="R212" s="24">
        <v>1143</v>
      </c>
      <c r="S212" s="23">
        <v>45744</v>
      </c>
      <c r="T212" s="24">
        <v>1085</v>
      </c>
      <c r="U212" s="23">
        <v>45747</v>
      </c>
      <c r="V212" s="46">
        <v>45749</v>
      </c>
      <c r="W212" s="64">
        <v>1</v>
      </c>
      <c r="X212" s="39">
        <v>3400000</v>
      </c>
      <c r="Y212" s="56" t="s">
        <v>1212</v>
      </c>
      <c r="Z212" s="42">
        <v>8605246546</v>
      </c>
      <c r="AA212" s="23">
        <v>45747</v>
      </c>
      <c r="AB212" s="23">
        <v>46056</v>
      </c>
      <c r="AC212" s="23">
        <v>45748</v>
      </c>
      <c r="AD212" s="24" t="s">
        <v>55</v>
      </c>
      <c r="AE212" s="65">
        <v>8500000</v>
      </c>
      <c r="AF212" s="65">
        <v>34000000</v>
      </c>
      <c r="AG212" s="24" t="s">
        <v>375</v>
      </c>
      <c r="AH212" s="23">
        <v>45749</v>
      </c>
      <c r="AI212" s="23">
        <v>45870</v>
      </c>
      <c r="AJ212" s="24" t="s">
        <v>130</v>
      </c>
      <c r="AK212" s="24">
        <v>1020763540</v>
      </c>
      <c r="AL212" s="24" t="s">
        <v>2382</v>
      </c>
      <c r="AM212" s="23">
        <v>45784</v>
      </c>
      <c r="AN212" s="39">
        <v>17000000</v>
      </c>
      <c r="AO212" s="24">
        <v>1375</v>
      </c>
      <c r="AP212" s="24">
        <v>1323</v>
      </c>
      <c r="AQ212" s="24" t="s">
        <v>3215</v>
      </c>
      <c r="AR212" s="23">
        <v>45931</v>
      </c>
      <c r="AS212" s="24" t="s">
        <v>2586</v>
      </c>
      <c r="AT212" s="23">
        <v>45869</v>
      </c>
      <c r="AU212" s="39">
        <f t="shared" si="8"/>
        <v>51000000</v>
      </c>
      <c r="AV212" s="24"/>
      <c r="AW212" s="30"/>
      <c r="AX212" s="21"/>
      <c r="BB212" s="54"/>
      <c r="BF212" s="30">
        <f t="shared" si="10"/>
        <v>45931</v>
      </c>
    </row>
    <row r="213" spans="1:60" s="22" customFormat="1" ht="13.2" hidden="1" customHeight="1">
      <c r="A213" s="24" t="s">
        <v>418</v>
      </c>
      <c r="B213" s="42">
        <v>1032379593</v>
      </c>
      <c r="C213" s="43">
        <v>25076</v>
      </c>
      <c r="D213" s="24" t="s">
        <v>1074</v>
      </c>
      <c r="E213" s="37" t="s">
        <v>1109</v>
      </c>
      <c r="F213" s="24" t="s">
        <v>1110</v>
      </c>
      <c r="G213" s="44">
        <v>3202774021</v>
      </c>
      <c r="H213" s="44" t="s">
        <v>748</v>
      </c>
      <c r="I213" s="44" t="s">
        <v>760</v>
      </c>
      <c r="J213" s="44">
        <v>57</v>
      </c>
      <c r="K213" s="24" t="s">
        <v>1722</v>
      </c>
      <c r="L213" s="25" t="s">
        <v>1508</v>
      </c>
      <c r="M213" s="24" t="s">
        <v>1350</v>
      </c>
      <c r="N213" s="24" t="s">
        <v>3492</v>
      </c>
      <c r="O213" s="38">
        <v>130149</v>
      </c>
      <c r="P213" s="24" t="s">
        <v>0</v>
      </c>
      <c r="Q213" s="24" t="s">
        <v>34</v>
      </c>
      <c r="R213" s="24">
        <v>1141</v>
      </c>
      <c r="S213" s="23">
        <v>45744</v>
      </c>
      <c r="T213" s="24">
        <v>1096</v>
      </c>
      <c r="U213" s="23">
        <v>45748</v>
      </c>
      <c r="V213" s="46">
        <v>45745</v>
      </c>
      <c r="W213" s="64">
        <v>5</v>
      </c>
      <c r="X213" s="39">
        <v>4800000</v>
      </c>
      <c r="Y213" s="56" t="s">
        <v>1211</v>
      </c>
      <c r="Z213" s="42">
        <v>8600095786</v>
      </c>
      <c r="AA213" s="23">
        <v>45744</v>
      </c>
      <c r="AB213" s="23">
        <v>46112</v>
      </c>
      <c r="AC213" s="23">
        <v>45744</v>
      </c>
      <c r="AD213" s="24" t="s">
        <v>55</v>
      </c>
      <c r="AE213" s="65">
        <v>8000000</v>
      </c>
      <c r="AF213" s="65">
        <v>48000000</v>
      </c>
      <c r="AG213" s="24" t="s">
        <v>376</v>
      </c>
      <c r="AH213" s="23">
        <v>45748</v>
      </c>
      <c r="AI213" s="23">
        <v>45930</v>
      </c>
      <c r="AJ213" s="24" t="s">
        <v>80</v>
      </c>
      <c r="AK213" s="24">
        <v>1065642375</v>
      </c>
      <c r="AL213" s="24" t="s">
        <v>2383</v>
      </c>
      <c r="AM213" s="23">
        <v>45751</v>
      </c>
      <c r="AN213" s="39">
        <v>24000000</v>
      </c>
      <c r="AO213" s="24">
        <v>1412</v>
      </c>
      <c r="AP213" s="24">
        <v>1403</v>
      </c>
      <c r="AQ213" s="24" t="s">
        <v>3212</v>
      </c>
      <c r="AR213" s="23">
        <v>46021</v>
      </c>
      <c r="AS213" s="24" t="s">
        <v>3229</v>
      </c>
      <c r="AT213" s="23">
        <v>45903</v>
      </c>
      <c r="AU213" s="39">
        <f t="shared" si="8"/>
        <v>72000000</v>
      </c>
      <c r="AV213" s="24"/>
      <c r="AW213" s="30"/>
      <c r="AX213" s="21"/>
      <c r="BB213" s="54"/>
      <c r="BF213" s="30">
        <f t="shared" si="10"/>
        <v>46021</v>
      </c>
    </row>
    <row r="214" spans="1:60" s="22" customFormat="1" ht="13.2" hidden="1" customHeight="1">
      <c r="A214" s="24" t="s">
        <v>377</v>
      </c>
      <c r="B214" s="42">
        <v>1014218518</v>
      </c>
      <c r="C214" s="43">
        <v>33076</v>
      </c>
      <c r="D214" s="24" t="s">
        <v>1074</v>
      </c>
      <c r="E214" s="37" t="s">
        <v>1111</v>
      </c>
      <c r="F214" s="24" t="s">
        <v>1014</v>
      </c>
      <c r="G214" s="44">
        <v>3204686058</v>
      </c>
      <c r="H214" s="44" t="s">
        <v>780</v>
      </c>
      <c r="I214" s="44" t="s">
        <v>749</v>
      </c>
      <c r="J214" s="44">
        <v>35</v>
      </c>
      <c r="K214" s="24" t="s">
        <v>1723</v>
      </c>
      <c r="L214" s="25" t="s">
        <v>1509</v>
      </c>
      <c r="M214" s="24" t="s">
        <v>1351</v>
      </c>
      <c r="N214" s="24" t="s">
        <v>3493</v>
      </c>
      <c r="O214" s="38">
        <v>130612</v>
      </c>
      <c r="P214" s="24" t="s">
        <v>0</v>
      </c>
      <c r="Q214" s="24" t="s">
        <v>25</v>
      </c>
      <c r="R214" s="24">
        <v>1148</v>
      </c>
      <c r="S214" s="23">
        <v>45744</v>
      </c>
      <c r="T214" s="24">
        <v>1084</v>
      </c>
      <c r="U214" s="23">
        <v>45747</v>
      </c>
      <c r="V214" s="46">
        <v>45749</v>
      </c>
      <c r="W214" s="64">
        <v>1</v>
      </c>
      <c r="X214" s="39">
        <v>2800000</v>
      </c>
      <c r="Y214" s="56" t="s">
        <v>1211</v>
      </c>
      <c r="Z214" s="42">
        <v>8600095786</v>
      </c>
      <c r="AA214" s="23">
        <v>45744</v>
      </c>
      <c r="AB214" s="23">
        <v>46057</v>
      </c>
      <c r="AC214" s="23">
        <v>45747</v>
      </c>
      <c r="AD214" s="24" t="s">
        <v>55</v>
      </c>
      <c r="AE214" s="65">
        <v>7000000</v>
      </c>
      <c r="AF214" s="65">
        <v>28000000</v>
      </c>
      <c r="AG214" s="24" t="s">
        <v>2212</v>
      </c>
      <c r="AH214" s="23">
        <v>45748</v>
      </c>
      <c r="AI214" s="23">
        <v>45869</v>
      </c>
      <c r="AJ214" s="24" t="s">
        <v>130</v>
      </c>
      <c r="AK214" s="24">
        <v>1020763540</v>
      </c>
      <c r="AL214" s="24" t="s">
        <v>2384</v>
      </c>
      <c r="AM214" s="23">
        <v>45749</v>
      </c>
      <c r="AN214" s="39">
        <v>14000000</v>
      </c>
      <c r="AO214" s="24">
        <v>1378</v>
      </c>
      <c r="AP214" s="24">
        <v>1321</v>
      </c>
      <c r="AQ214" s="24" t="s">
        <v>3215</v>
      </c>
      <c r="AR214" s="23">
        <v>45930</v>
      </c>
      <c r="AS214" s="24" t="s">
        <v>3217</v>
      </c>
      <c r="AT214" s="23">
        <v>45869</v>
      </c>
      <c r="AU214" s="39">
        <f t="shared" si="8"/>
        <v>42000000</v>
      </c>
      <c r="AV214" s="24"/>
      <c r="AW214" s="30"/>
      <c r="AX214" s="21"/>
      <c r="BB214" s="54"/>
      <c r="BF214" s="30">
        <f t="shared" si="10"/>
        <v>45930</v>
      </c>
    </row>
    <row r="215" spans="1:60" s="22" customFormat="1" ht="13.2" hidden="1" customHeight="1">
      <c r="A215" s="24" t="s">
        <v>2885</v>
      </c>
      <c r="B215" s="42">
        <v>1136883135</v>
      </c>
      <c r="C215" s="43">
        <v>33371</v>
      </c>
      <c r="D215" s="24" t="s">
        <v>1075</v>
      </c>
      <c r="E215" s="37" t="s">
        <v>1112</v>
      </c>
      <c r="F215" s="24" t="s">
        <v>1113</v>
      </c>
      <c r="G215" s="44">
        <v>3108059261</v>
      </c>
      <c r="H215" s="44" t="s">
        <v>850</v>
      </c>
      <c r="I215" s="44" t="s">
        <v>760</v>
      </c>
      <c r="J215" s="44">
        <v>34</v>
      </c>
      <c r="K215" s="24" t="s">
        <v>1724</v>
      </c>
      <c r="L215" s="25" t="s">
        <v>1510</v>
      </c>
      <c r="M215" s="24" t="s">
        <v>1352</v>
      </c>
      <c r="N215" s="24" t="s">
        <v>3494</v>
      </c>
      <c r="O215" s="38">
        <v>128960</v>
      </c>
      <c r="P215" s="24" t="s">
        <v>0</v>
      </c>
      <c r="Q215" s="24" t="s">
        <v>34</v>
      </c>
      <c r="R215" s="24">
        <v>1018</v>
      </c>
      <c r="S215" s="23">
        <v>45743</v>
      </c>
      <c r="T215" s="24">
        <v>1083</v>
      </c>
      <c r="U215" s="23">
        <v>45747</v>
      </c>
      <c r="V215" s="46">
        <v>45749</v>
      </c>
      <c r="W215" s="64">
        <v>1</v>
      </c>
      <c r="X215" s="39">
        <v>4380000</v>
      </c>
      <c r="Y215" s="56" t="s">
        <v>1211</v>
      </c>
      <c r="Z215" s="42">
        <v>8600095786</v>
      </c>
      <c r="AA215" s="23">
        <v>45747</v>
      </c>
      <c r="AB215" s="23">
        <v>46107</v>
      </c>
      <c r="AC215" s="23">
        <v>45747</v>
      </c>
      <c r="AD215" s="24" t="s">
        <v>55</v>
      </c>
      <c r="AE215" s="65">
        <v>7300000</v>
      </c>
      <c r="AF215" s="65">
        <v>43800000</v>
      </c>
      <c r="AG215" s="24" t="s">
        <v>2213</v>
      </c>
      <c r="AH215" s="23">
        <v>45749</v>
      </c>
      <c r="AI215" s="23">
        <v>45931</v>
      </c>
      <c r="AJ215" s="24" t="s">
        <v>742</v>
      </c>
      <c r="AK215" s="24">
        <v>1032396622</v>
      </c>
      <c r="AL215" s="24" t="s">
        <v>2375</v>
      </c>
      <c r="AM215" s="23">
        <v>45770</v>
      </c>
      <c r="AN215" s="39">
        <v>21900000</v>
      </c>
      <c r="AO215" s="24">
        <v>1620</v>
      </c>
      <c r="AP215" s="24">
        <v>1466</v>
      </c>
      <c r="AQ215" s="24" t="s">
        <v>3212</v>
      </c>
      <c r="AR215" s="23">
        <v>46022</v>
      </c>
      <c r="AS215" s="24" t="s">
        <v>3220</v>
      </c>
      <c r="AT215" s="23">
        <v>45931</v>
      </c>
      <c r="AU215" s="39">
        <f t="shared" si="8"/>
        <v>65700000</v>
      </c>
      <c r="AV215" s="24" t="s">
        <v>3302</v>
      </c>
      <c r="AW215" s="30">
        <v>45931</v>
      </c>
      <c r="AX215" s="21">
        <v>80101976</v>
      </c>
      <c r="AY215" s="22">
        <v>1462</v>
      </c>
      <c r="AZ215" s="22" t="s">
        <v>3217</v>
      </c>
      <c r="BA215" s="27">
        <v>45930</v>
      </c>
      <c r="BB215" s="54"/>
      <c r="BF215" s="30">
        <f t="shared" si="10"/>
        <v>46022</v>
      </c>
    </row>
    <row r="216" spans="1:60" s="22" customFormat="1" ht="13.2" hidden="1" customHeight="1">
      <c r="A216" s="24" t="s">
        <v>419</v>
      </c>
      <c r="B216" s="42">
        <v>51846576</v>
      </c>
      <c r="C216" s="43">
        <v>24514</v>
      </c>
      <c r="D216" s="24" t="s">
        <v>1075</v>
      </c>
      <c r="E216" s="37" t="s">
        <v>1114</v>
      </c>
      <c r="F216" s="24" t="s">
        <v>1115</v>
      </c>
      <c r="G216" s="44">
        <v>3168877573</v>
      </c>
      <c r="H216" s="44" t="s">
        <v>748</v>
      </c>
      <c r="I216" s="44" t="s">
        <v>753</v>
      </c>
      <c r="J216" s="44">
        <v>58</v>
      </c>
      <c r="K216" s="24" t="s">
        <v>1725</v>
      </c>
      <c r="L216" s="25" t="s">
        <v>1511</v>
      </c>
      <c r="M216" s="24" t="s">
        <v>1353</v>
      </c>
      <c r="N216" s="24" t="s">
        <v>3495</v>
      </c>
      <c r="O216" s="38">
        <v>129933</v>
      </c>
      <c r="P216" s="24" t="s">
        <v>0</v>
      </c>
      <c r="Q216" s="24" t="s">
        <v>34</v>
      </c>
      <c r="R216" s="24">
        <v>1162</v>
      </c>
      <c r="S216" s="23">
        <v>45744</v>
      </c>
      <c r="T216" s="24">
        <v>1095</v>
      </c>
      <c r="U216" s="23">
        <v>45748</v>
      </c>
      <c r="V216" s="46">
        <v>45748</v>
      </c>
      <c r="W216" s="64">
        <v>5</v>
      </c>
      <c r="X216" s="39">
        <v>3420000</v>
      </c>
      <c r="Y216" s="56" t="s">
        <v>1211</v>
      </c>
      <c r="Z216" s="42">
        <v>8600095786</v>
      </c>
      <c r="AA216" s="23">
        <v>45744</v>
      </c>
      <c r="AB216" s="23">
        <v>46139</v>
      </c>
      <c r="AC216" s="23">
        <v>45744</v>
      </c>
      <c r="AD216" s="24" t="s">
        <v>55</v>
      </c>
      <c r="AE216" s="65">
        <v>5700000</v>
      </c>
      <c r="AF216" s="65">
        <v>34200000</v>
      </c>
      <c r="AG216" s="24" t="s">
        <v>378</v>
      </c>
      <c r="AH216" s="23">
        <v>45748</v>
      </c>
      <c r="AI216" s="23">
        <v>45930</v>
      </c>
      <c r="AJ216" s="24" t="s">
        <v>1218</v>
      </c>
      <c r="AK216" s="24">
        <v>1020792602</v>
      </c>
      <c r="AL216" s="24" t="s">
        <v>2385</v>
      </c>
      <c r="AM216" s="23">
        <v>45751</v>
      </c>
      <c r="AN216" s="39">
        <v>17100000</v>
      </c>
      <c r="AO216" s="24">
        <v>1394</v>
      </c>
      <c r="AP216" s="24">
        <v>1406</v>
      </c>
      <c r="AQ216" s="24" t="s">
        <v>3212</v>
      </c>
      <c r="AR216" s="23">
        <v>46021</v>
      </c>
      <c r="AS216" s="24" t="s">
        <v>3229</v>
      </c>
      <c r="AT216" s="23">
        <v>45907</v>
      </c>
      <c r="AU216" s="39">
        <f t="shared" si="8"/>
        <v>51300000</v>
      </c>
      <c r="AV216" s="24"/>
      <c r="AW216" s="30"/>
      <c r="AX216" s="21"/>
      <c r="BB216" s="54"/>
      <c r="BF216" s="30">
        <f t="shared" si="10"/>
        <v>46021</v>
      </c>
    </row>
    <row r="217" spans="1:60" s="22" customFormat="1" ht="13.2" hidden="1" customHeight="1">
      <c r="A217" s="24" t="s">
        <v>420</v>
      </c>
      <c r="B217" s="42">
        <v>1016012441</v>
      </c>
      <c r="C217" s="43">
        <v>32398</v>
      </c>
      <c r="D217" s="24" t="s">
        <v>1075</v>
      </c>
      <c r="E217" s="37" t="s">
        <v>1116</v>
      </c>
      <c r="F217" s="24" t="s">
        <v>1117</v>
      </c>
      <c r="G217" s="44">
        <v>3215424430</v>
      </c>
      <c r="H217" s="44" t="s">
        <v>756</v>
      </c>
      <c r="I217" s="44" t="s">
        <v>749</v>
      </c>
      <c r="J217" s="44">
        <v>37</v>
      </c>
      <c r="K217" s="24" t="s">
        <v>1726</v>
      </c>
      <c r="L217" s="25" t="s">
        <v>1512</v>
      </c>
      <c r="M217" s="24" t="s">
        <v>1354</v>
      </c>
      <c r="N217" s="24" t="s">
        <v>3496</v>
      </c>
      <c r="O217" s="38">
        <v>131160</v>
      </c>
      <c r="P217" s="24" t="s">
        <v>0</v>
      </c>
      <c r="Q217" s="24" t="s">
        <v>27</v>
      </c>
      <c r="R217" s="24">
        <v>1153</v>
      </c>
      <c r="S217" s="23">
        <v>45744</v>
      </c>
      <c r="T217" s="24">
        <v>1113</v>
      </c>
      <c r="U217" s="23">
        <v>45751</v>
      </c>
      <c r="V217" s="46">
        <v>45750</v>
      </c>
      <c r="W217" s="64">
        <v>1</v>
      </c>
      <c r="X217" s="39">
        <v>3933600</v>
      </c>
      <c r="Y217" s="56" t="s">
        <v>1211</v>
      </c>
      <c r="Z217" s="42">
        <v>8600095786</v>
      </c>
      <c r="AA217" s="23">
        <v>45750</v>
      </c>
      <c r="AB217" s="23">
        <v>46147</v>
      </c>
      <c r="AC217" s="23">
        <v>45751</v>
      </c>
      <c r="AD217" s="24" t="s">
        <v>55</v>
      </c>
      <c r="AE217" s="65">
        <v>4917000</v>
      </c>
      <c r="AF217" s="65">
        <v>39336000</v>
      </c>
      <c r="AG217" s="24" t="s">
        <v>379</v>
      </c>
      <c r="AH217" s="23">
        <v>45751</v>
      </c>
      <c r="AI217" s="23">
        <v>45994</v>
      </c>
      <c r="AJ217" s="24" t="s">
        <v>742</v>
      </c>
      <c r="AK217" s="24">
        <v>1032396622</v>
      </c>
      <c r="AL217" s="24" t="s">
        <v>2375</v>
      </c>
      <c r="AM217" s="23">
        <v>45770</v>
      </c>
      <c r="AN217" s="39"/>
      <c r="AO217" s="24"/>
      <c r="AP217" s="24"/>
      <c r="AQ217" s="24"/>
      <c r="AR217" s="23">
        <f t="shared" ref="AR217:AR218" si="11">+AI217</f>
        <v>45994</v>
      </c>
      <c r="AS217" s="24"/>
      <c r="AT217" s="24"/>
      <c r="AU217" s="39">
        <f t="shared" si="8"/>
        <v>39336000</v>
      </c>
      <c r="AV217" s="24"/>
      <c r="AW217" s="30"/>
      <c r="AX217" s="21"/>
      <c r="BB217" s="54"/>
      <c r="BF217" s="30">
        <f t="shared" si="10"/>
        <v>45994</v>
      </c>
    </row>
    <row r="218" spans="1:60" s="22" customFormat="1" ht="13.2" hidden="1" customHeight="1">
      <c r="A218" s="24" t="s">
        <v>449</v>
      </c>
      <c r="B218" s="42">
        <v>52348947</v>
      </c>
      <c r="C218" s="43">
        <v>28386</v>
      </c>
      <c r="D218" s="24" t="s">
        <v>1075</v>
      </c>
      <c r="E218" s="37" t="s">
        <v>1118</v>
      </c>
      <c r="F218" s="24" t="s">
        <v>1119</v>
      </c>
      <c r="G218" s="44">
        <v>3195970790</v>
      </c>
      <c r="H218" s="44" t="s">
        <v>850</v>
      </c>
      <c r="I218" s="44" t="s">
        <v>753</v>
      </c>
      <c r="J218" s="44">
        <v>48</v>
      </c>
      <c r="K218" s="24" t="s">
        <v>1917</v>
      </c>
      <c r="L218" s="25"/>
      <c r="M218" s="24" t="s">
        <v>1427</v>
      </c>
      <c r="N218" s="24" t="s">
        <v>2214</v>
      </c>
      <c r="O218" s="38">
        <v>130688</v>
      </c>
      <c r="P218" s="24" t="s">
        <v>0</v>
      </c>
      <c r="Q218" s="24" t="s">
        <v>34</v>
      </c>
      <c r="R218" s="24">
        <v>991</v>
      </c>
      <c r="S218" s="23">
        <v>45744</v>
      </c>
      <c r="T218" s="24">
        <v>1090</v>
      </c>
      <c r="U218" s="23">
        <v>45747</v>
      </c>
      <c r="V218" s="46">
        <v>45749</v>
      </c>
      <c r="W218" s="64">
        <v>5</v>
      </c>
      <c r="X218" s="39">
        <v>3420000</v>
      </c>
      <c r="Y218" s="56" t="s">
        <v>1211</v>
      </c>
      <c r="Z218" s="42">
        <v>8600095786</v>
      </c>
      <c r="AA218" s="23">
        <v>45747</v>
      </c>
      <c r="AB218" s="23">
        <v>46109</v>
      </c>
      <c r="AC218" s="23">
        <v>45750</v>
      </c>
      <c r="AD218" s="24" t="s">
        <v>55</v>
      </c>
      <c r="AE218" s="65">
        <v>5700000</v>
      </c>
      <c r="AF218" s="65">
        <v>34200000</v>
      </c>
      <c r="AG218" s="24" t="s">
        <v>421</v>
      </c>
      <c r="AH218" s="23">
        <v>45750</v>
      </c>
      <c r="AI218" s="23">
        <v>45932</v>
      </c>
      <c r="AJ218" s="24" t="s">
        <v>2030</v>
      </c>
      <c r="AK218" s="24"/>
      <c r="AL218" s="24" t="s">
        <v>2386</v>
      </c>
      <c r="AM218" s="23">
        <v>45796</v>
      </c>
      <c r="AN218" s="39"/>
      <c r="AO218" s="24"/>
      <c r="AP218" s="24"/>
      <c r="AQ218" s="24"/>
      <c r="AR218" s="23">
        <f t="shared" si="11"/>
        <v>45932</v>
      </c>
      <c r="AS218" s="24"/>
      <c r="AT218" s="24"/>
      <c r="AU218" s="39">
        <f t="shared" si="8"/>
        <v>34200000</v>
      </c>
      <c r="AV218" s="24"/>
      <c r="AW218" s="30"/>
      <c r="AX218" s="21"/>
      <c r="BB218" s="54"/>
      <c r="BF218" s="30">
        <f t="shared" si="10"/>
        <v>45932</v>
      </c>
    </row>
    <row r="219" spans="1:60" s="22" customFormat="1" ht="13.2" hidden="1" customHeight="1">
      <c r="A219" s="24" t="s">
        <v>422</v>
      </c>
      <c r="B219" s="42">
        <v>1072707976</v>
      </c>
      <c r="C219" s="43">
        <v>35013</v>
      </c>
      <c r="D219" s="24" t="s">
        <v>1075</v>
      </c>
      <c r="E219" s="37" t="s">
        <v>1120</v>
      </c>
      <c r="F219" s="24" t="s">
        <v>1121</v>
      </c>
      <c r="G219" s="44">
        <v>3212308009</v>
      </c>
      <c r="H219" s="44" t="s">
        <v>752</v>
      </c>
      <c r="I219" s="44" t="s">
        <v>760</v>
      </c>
      <c r="J219" s="44">
        <v>30</v>
      </c>
      <c r="K219" s="24" t="s">
        <v>1727</v>
      </c>
      <c r="L219" s="25" t="s">
        <v>1513</v>
      </c>
      <c r="M219" s="24" t="s">
        <v>1355</v>
      </c>
      <c r="N219" s="24" t="s">
        <v>3497</v>
      </c>
      <c r="O219" s="38">
        <v>130582</v>
      </c>
      <c r="P219" s="24" t="s">
        <v>0</v>
      </c>
      <c r="Q219" s="24" t="s">
        <v>34</v>
      </c>
      <c r="R219" s="24">
        <v>1145</v>
      </c>
      <c r="S219" s="23">
        <v>45744</v>
      </c>
      <c r="T219" s="24">
        <v>1092</v>
      </c>
      <c r="U219" s="23">
        <v>45747</v>
      </c>
      <c r="V219" s="46">
        <v>45749</v>
      </c>
      <c r="W219" s="64">
        <v>5</v>
      </c>
      <c r="X219" s="39">
        <v>2950200</v>
      </c>
      <c r="Y219" s="56" t="s">
        <v>1211</v>
      </c>
      <c r="Z219" s="42">
        <v>8600095786</v>
      </c>
      <c r="AA219" s="23">
        <v>45747</v>
      </c>
      <c r="AB219" s="23">
        <v>46112</v>
      </c>
      <c r="AC219" s="23">
        <v>45748</v>
      </c>
      <c r="AD219" s="24" t="s">
        <v>55</v>
      </c>
      <c r="AE219" s="65">
        <v>4917000</v>
      </c>
      <c r="AF219" s="65">
        <v>29502000</v>
      </c>
      <c r="AG219" s="24" t="s">
        <v>423</v>
      </c>
      <c r="AH219" s="23">
        <v>45749</v>
      </c>
      <c r="AI219" s="23">
        <v>45931</v>
      </c>
      <c r="AJ219" s="24" t="s">
        <v>1222</v>
      </c>
      <c r="AK219" s="24">
        <v>1136883135</v>
      </c>
      <c r="AL219" s="24" t="s">
        <v>2379</v>
      </c>
      <c r="AM219" s="23">
        <v>45770</v>
      </c>
      <c r="AN219" s="39">
        <v>14751000</v>
      </c>
      <c r="AO219" s="24">
        <v>1569</v>
      </c>
      <c r="AP219" s="24">
        <v>1461</v>
      </c>
      <c r="AQ219" s="24" t="s">
        <v>3212</v>
      </c>
      <c r="AR219" s="23">
        <v>46023</v>
      </c>
      <c r="AS219" s="24" t="s">
        <v>3222</v>
      </c>
      <c r="AT219" s="23">
        <v>45931</v>
      </c>
      <c r="AU219" s="39">
        <f t="shared" si="8"/>
        <v>44253000</v>
      </c>
      <c r="AV219" s="24"/>
      <c r="AW219" s="30"/>
      <c r="AX219" s="21"/>
      <c r="BB219" s="54"/>
      <c r="BF219" s="30">
        <f t="shared" si="10"/>
        <v>46023</v>
      </c>
    </row>
    <row r="220" spans="1:60" s="22" customFormat="1" ht="13.2" hidden="1" customHeight="1">
      <c r="A220" s="24" t="s">
        <v>424</v>
      </c>
      <c r="B220" s="42">
        <v>52431939</v>
      </c>
      <c r="C220" s="43">
        <v>28155</v>
      </c>
      <c r="D220" s="24" t="s">
        <v>1075</v>
      </c>
      <c r="E220" s="37" t="s">
        <v>1122</v>
      </c>
      <c r="F220" s="24" t="s">
        <v>1123</v>
      </c>
      <c r="G220" s="44">
        <v>3188042005</v>
      </c>
      <c r="H220" s="44" t="s">
        <v>756</v>
      </c>
      <c r="I220" s="44" t="s">
        <v>753</v>
      </c>
      <c r="J220" s="44">
        <v>48</v>
      </c>
      <c r="K220" s="24" t="s">
        <v>1918</v>
      </c>
      <c r="L220" s="25" t="s">
        <v>1514</v>
      </c>
      <c r="M220" s="24"/>
      <c r="N220" s="24" t="s">
        <v>3498</v>
      </c>
      <c r="O220" s="38">
        <v>127495</v>
      </c>
      <c r="P220" s="24" t="s">
        <v>0</v>
      </c>
      <c r="Q220" s="24" t="s">
        <v>34</v>
      </c>
      <c r="R220" s="24">
        <v>938</v>
      </c>
      <c r="S220" s="23">
        <v>45744</v>
      </c>
      <c r="T220" s="24">
        <v>1098</v>
      </c>
      <c r="U220" s="23">
        <v>45748</v>
      </c>
      <c r="V220" s="46">
        <v>45749</v>
      </c>
      <c r="W220" s="64">
        <v>1</v>
      </c>
      <c r="X220" s="39">
        <v>3840000</v>
      </c>
      <c r="Y220" s="56" t="s">
        <v>1211</v>
      </c>
      <c r="Z220" s="42">
        <v>8600095786</v>
      </c>
      <c r="AA220" s="23">
        <v>45748</v>
      </c>
      <c r="AB220" s="23">
        <v>46112</v>
      </c>
      <c r="AC220" s="23">
        <v>45748</v>
      </c>
      <c r="AD220" s="24" t="s">
        <v>55</v>
      </c>
      <c r="AE220" s="65">
        <v>6400000</v>
      </c>
      <c r="AF220" s="65">
        <v>38400000</v>
      </c>
      <c r="AG220" s="24" t="s">
        <v>2215</v>
      </c>
      <c r="AH220" s="23">
        <v>45749</v>
      </c>
      <c r="AI220" s="23">
        <v>45931</v>
      </c>
      <c r="AJ220" s="24" t="s">
        <v>2271</v>
      </c>
      <c r="AK220" s="24"/>
      <c r="AL220" s="24">
        <v>20255120007923</v>
      </c>
      <c r="AM220" s="23">
        <v>45779</v>
      </c>
      <c r="AN220" s="39">
        <v>18986667</v>
      </c>
      <c r="AO220" s="24">
        <v>1619</v>
      </c>
      <c r="AP220" s="24">
        <v>1459</v>
      </c>
      <c r="AQ220" s="24" t="s">
        <v>3212</v>
      </c>
      <c r="AR220" s="23">
        <v>46022</v>
      </c>
      <c r="AS220" s="24" t="s">
        <v>3217</v>
      </c>
      <c r="AT220" s="23">
        <v>45931</v>
      </c>
      <c r="AU220" s="39">
        <f t="shared" si="8"/>
        <v>57386667</v>
      </c>
      <c r="AV220" s="24"/>
      <c r="AW220" s="30"/>
      <c r="AX220" s="21"/>
      <c r="BB220" s="54"/>
      <c r="BF220" s="30">
        <f t="shared" si="10"/>
        <v>46022</v>
      </c>
    </row>
    <row r="221" spans="1:60" s="22" customFormat="1" ht="13.2" hidden="1" customHeight="1">
      <c r="A221" s="24" t="s">
        <v>450</v>
      </c>
      <c r="B221" s="42">
        <v>1018477890</v>
      </c>
      <c r="C221" s="43">
        <v>34870</v>
      </c>
      <c r="D221" s="24" t="s">
        <v>1074</v>
      </c>
      <c r="E221" s="37" t="s">
        <v>1124</v>
      </c>
      <c r="F221" s="24" t="s">
        <v>1125</v>
      </c>
      <c r="G221" s="44" t="s">
        <v>1126</v>
      </c>
      <c r="H221" s="44" t="s">
        <v>788</v>
      </c>
      <c r="I221" s="44" t="s">
        <v>760</v>
      </c>
      <c r="J221" s="44">
        <v>30</v>
      </c>
      <c r="K221" s="24" t="s">
        <v>1728</v>
      </c>
      <c r="L221" s="25" t="s">
        <v>1515</v>
      </c>
      <c r="M221" s="24" t="s">
        <v>1356</v>
      </c>
      <c r="N221" s="24" t="s">
        <v>3499</v>
      </c>
      <c r="O221" s="38">
        <v>127207</v>
      </c>
      <c r="P221" s="24" t="s">
        <v>0</v>
      </c>
      <c r="Q221" s="24" t="s">
        <v>34</v>
      </c>
      <c r="R221" s="24">
        <v>936</v>
      </c>
      <c r="S221" s="23">
        <v>45744</v>
      </c>
      <c r="T221" s="24">
        <v>1082</v>
      </c>
      <c r="U221" s="23">
        <v>45747</v>
      </c>
      <c r="V221" s="46">
        <v>45747</v>
      </c>
      <c r="W221" s="64">
        <v>5</v>
      </c>
      <c r="X221" s="39">
        <v>3420000</v>
      </c>
      <c r="Y221" s="56" t="s">
        <v>1212</v>
      </c>
      <c r="Z221" s="42">
        <v>8605246546</v>
      </c>
      <c r="AA221" s="23">
        <v>45747</v>
      </c>
      <c r="AB221" s="23">
        <v>46299</v>
      </c>
      <c r="AC221" s="23">
        <v>45747</v>
      </c>
      <c r="AD221" s="24" t="s">
        <v>55</v>
      </c>
      <c r="AE221" s="65">
        <v>5700000</v>
      </c>
      <c r="AF221" s="65">
        <v>34200000</v>
      </c>
      <c r="AG221" s="24" t="s">
        <v>425</v>
      </c>
      <c r="AH221" s="23">
        <v>45748</v>
      </c>
      <c r="AI221" s="23">
        <v>45930</v>
      </c>
      <c r="AJ221" s="24" t="s">
        <v>2020</v>
      </c>
      <c r="AK221" s="24"/>
      <c r="AL221" s="24" t="s">
        <v>2387</v>
      </c>
      <c r="AM221" s="23">
        <v>45782</v>
      </c>
      <c r="AN221" s="39">
        <v>17100000</v>
      </c>
      <c r="AO221" s="24">
        <v>1512</v>
      </c>
      <c r="AP221" s="24">
        <v>1456</v>
      </c>
      <c r="AQ221" s="24" t="s">
        <v>3212</v>
      </c>
      <c r="AR221" s="23">
        <v>46021</v>
      </c>
      <c r="AS221" s="24" t="s">
        <v>2586</v>
      </c>
      <c r="AT221" s="23">
        <v>45929</v>
      </c>
      <c r="AU221" s="39">
        <f t="shared" si="8"/>
        <v>51300000</v>
      </c>
      <c r="AV221" s="24"/>
      <c r="AW221" s="30"/>
      <c r="AX221" s="21"/>
      <c r="BB221" s="54"/>
      <c r="BF221" s="30">
        <f t="shared" si="10"/>
        <v>46021</v>
      </c>
    </row>
    <row r="222" spans="1:60" s="22" customFormat="1" ht="13.2" hidden="1" customHeight="1">
      <c r="A222" s="24" t="s">
        <v>451</v>
      </c>
      <c r="B222" s="42">
        <v>1032452291</v>
      </c>
      <c r="C222" s="43">
        <v>33860</v>
      </c>
      <c r="D222" s="24" t="s">
        <v>1075</v>
      </c>
      <c r="E222" s="37" t="s">
        <v>1127</v>
      </c>
      <c r="F222" s="24" t="s">
        <v>1128</v>
      </c>
      <c r="G222" s="44">
        <v>3115943636</v>
      </c>
      <c r="H222" s="44" t="s">
        <v>1129</v>
      </c>
      <c r="I222" s="44" t="s">
        <v>760</v>
      </c>
      <c r="J222" s="44">
        <v>33</v>
      </c>
      <c r="K222" s="37" t="s">
        <v>1729</v>
      </c>
      <c r="L222" s="25" t="s">
        <v>1516</v>
      </c>
      <c r="M222" s="24" t="s">
        <v>1357</v>
      </c>
      <c r="N222" s="24" t="s">
        <v>3500</v>
      </c>
      <c r="O222" s="38">
        <v>131536</v>
      </c>
      <c r="P222" s="24" t="s">
        <v>0</v>
      </c>
      <c r="Q222" s="24" t="s">
        <v>27</v>
      </c>
      <c r="R222" s="24">
        <v>1154</v>
      </c>
      <c r="S222" s="23">
        <v>45747</v>
      </c>
      <c r="T222" s="24">
        <v>1091</v>
      </c>
      <c r="U222" s="23">
        <v>45747</v>
      </c>
      <c r="V222" s="46">
        <v>45749</v>
      </c>
      <c r="W222" s="64">
        <v>1</v>
      </c>
      <c r="X222" s="39">
        <v>5200000</v>
      </c>
      <c r="Y222" s="56" t="s">
        <v>1211</v>
      </c>
      <c r="Z222" s="42">
        <v>8600095786</v>
      </c>
      <c r="AA222" s="23">
        <v>45747</v>
      </c>
      <c r="AB222" s="23">
        <v>46183</v>
      </c>
      <c r="AC222" s="23">
        <v>45748</v>
      </c>
      <c r="AD222" s="24" t="s">
        <v>55</v>
      </c>
      <c r="AE222" s="65">
        <v>6500000</v>
      </c>
      <c r="AF222" s="65">
        <v>52000000</v>
      </c>
      <c r="AG222" s="24" t="s">
        <v>426</v>
      </c>
      <c r="AH222" s="23">
        <v>45749</v>
      </c>
      <c r="AI222" s="23">
        <v>45992</v>
      </c>
      <c r="AJ222" s="24" t="s">
        <v>1947</v>
      </c>
      <c r="AK222" s="24">
        <v>53009230</v>
      </c>
      <c r="AL222" s="24">
        <v>20255120007723</v>
      </c>
      <c r="AM222" s="23">
        <v>45776</v>
      </c>
      <c r="AN222" s="39"/>
      <c r="AO222" s="24"/>
      <c r="AP222" s="24"/>
      <c r="AQ222" s="24"/>
      <c r="AR222" s="23">
        <f>+AI222</f>
        <v>45992</v>
      </c>
      <c r="AS222" s="24"/>
      <c r="AT222" s="24"/>
      <c r="AU222" s="39">
        <f t="shared" si="8"/>
        <v>52000000</v>
      </c>
      <c r="AV222" s="24"/>
      <c r="AW222" s="30"/>
      <c r="AX222" s="21"/>
      <c r="BB222" s="54"/>
      <c r="BF222" s="30">
        <f t="shared" si="10"/>
        <v>45992</v>
      </c>
    </row>
    <row r="223" spans="1:60" s="22" customFormat="1" ht="13.2" hidden="1" customHeight="1">
      <c r="A223" s="24" t="s">
        <v>427</v>
      </c>
      <c r="B223" s="42">
        <v>1088334493</v>
      </c>
      <c r="C223" s="43">
        <v>35168</v>
      </c>
      <c r="D223" s="24" t="s">
        <v>1075</v>
      </c>
      <c r="E223" s="37" t="s">
        <v>1130</v>
      </c>
      <c r="F223" s="24" t="s">
        <v>1131</v>
      </c>
      <c r="G223" s="44">
        <v>3144390839</v>
      </c>
      <c r="H223" s="44" t="s">
        <v>850</v>
      </c>
      <c r="I223" s="44" t="s">
        <v>753</v>
      </c>
      <c r="J223" s="44">
        <v>29</v>
      </c>
      <c r="K223" s="24" t="s">
        <v>1730</v>
      </c>
      <c r="L223" s="25" t="s">
        <v>1517</v>
      </c>
      <c r="M223" s="24" t="s">
        <v>1358</v>
      </c>
      <c r="N223" s="24" t="s">
        <v>3501</v>
      </c>
      <c r="O223" s="38">
        <v>128910</v>
      </c>
      <c r="P223" s="24" t="s">
        <v>0</v>
      </c>
      <c r="Q223" s="24" t="s">
        <v>27</v>
      </c>
      <c r="R223" s="24">
        <v>1049</v>
      </c>
      <c r="S223" s="23">
        <v>45745</v>
      </c>
      <c r="T223" s="24">
        <v>1100</v>
      </c>
      <c r="U223" s="23">
        <v>45748</v>
      </c>
      <c r="V223" s="46">
        <v>45736</v>
      </c>
      <c r="W223" s="64">
        <v>1</v>
      </c>
      <c r="X223" s="39">
        <v>4508000</v>
      </c>
      <c r="Y223" s="56" t="s">
        <v>1211</v>
      </c>
      <c r="Z223" s="42">
        <v>8600095786</v>
      </c>
      <c r="AA223" s="23">
        <v>45747</v>
      </c>
      <c r="AB223" s="23">
        <v>46183</v>
      </c>
      <c r="AC223" s="23">
        <v>45747</v>
      </c>
      <c r="AD223" s="24" t="s">
        <v>55</v>
      </c>
      <c r="AE223" s="65">
        <v>5635000</v>
      </c>
      <c r="AF223" s="65">
        <v>45080000</v>
      </c>
      <c r="AG223" s="24" t="s">
        <v>428</v>
      </c>
      <c r="AH223" s="23">
        <v>45749</v>
      </c>
      <c r="AI223" s="23">
        <v>45992</v>
      </c>
      <c r="AJ223" s="24" t="s">
        <v>2271</v>
      </c>
      <c r="AK223" s="24"/>
      <c r="AL223" s="24">
        <v>20255120007923</v>
      </c>
      <c r="AM223" s="23">
        <v>45779</v>
      </c>
      <c r="AN223" s="39">
        <v>8264667</v>
      </c>
      <c r="AO223" s="24">
        <v>1700</v>
      </c>
      <c r="AP223" s="24">
        <v>1698</v>
      </c>
      <c r="AQ223" s="24" t="s">
        <v>3616</v>
      </c>
      <c r="AR223" s="23">
        <v>46006</v>
      </c>
      <c r="AS223" s="24" t="s">
        <v>3222</v>
      </c>
      <c r="AT223" s="23">
        <v>45992</v>
      </c>
      <c r="AU223" s="39">
        <f t="shared" si="8"/>
        <v>54471667</v>
      </c>
      <c r="AV223" s="24"/>
      <c r="AW223" s="30"/>
      <c r="AX223" s="21"/>
      <c r="BB223" s="54">
        <v>1127000</v>
      </c>
      <c r="BE223" s="22" t="s">
        <v>4159</v>
      </c>
      <c r="BF223" s="27">
        <v>46043</v>
      </c>
      <c r="BG223" s="22" t="s">
        <v>3222</v>
      </c>
      <c r="BH223" s="27">
        <v>46020</v>
      </c>
    </row>
    <row r="224" spans="1:60" s="22" customFormat="1" ht="13.2" hidden="1" customHeight="1">
      <c r="A224" s="24" t="s">
        <v>429</v>
      </c>
      <c r="B224" s="42">
        <v>1020839663</v>
      </c>
      <c r="C224" s="43">
        <v>36231</v>
      </c>
      <c r="D224" s="24" t="s">
        <v>1075</v>
      </c>
      <c r="E224" s="37" t="s">
        <v>1132</v>
      </c>
      <c r="F224" s="24" t="s">
        <v>1133</v>
      </c>
      <c r="G224" s="44">
        <v>3143563896</v>
      </c>
      <c r="H224" s="44" t="s">
        <v>756</v>
      </c>
      <c r="I224" s="44" t="s">
        <v>760</v>
      </c>
      <c r="J224" s="44">
        <v>26</v>
      </c>
      <c r="K224" s="24" t="s">
        <v>1731</v>
      </c>
      <c r="L224" s="25" t="s">
        <v>1518</v>
      </c>
      <c r="M224" s="24" t="s">
        <v>1359</v>
      </c>
      <c r="N224" s="24" t="s">
        <v>3502</v>
      </c>
      <c r="O224" s="38">
        <v>130616</v>
      </c>
      <c r="P224" s="24" t="s">
        <v>0</v>
      </c>
      <c r="Q224" s="24" t="s">
        <v>34</v>
      </c>
      <c r="R224" s="24">
        <v>1149</v>
      </c>
      <c r="S224" s="23">
        <v>45747</v>
      </c>
      <c r="T224" s="24">
        <v>1099</v>
      </c>
      <c r="U224" s="23">
        <v>45748</v>
      </c>
      <c r="V224" s="46">
        <v>45749</v>
      </c>
      <c r="W224" s="64">
        <v>5</v>
      </c>
      <c r="X224" s="39">
        <v>2400000</v>
      </c>
      <c r="Y224" s="56" t="s">
        <v>1211</v>
      </c>
      <c r="Z224" s="42">
        <v>8600095786</v>
      </c>
      <c r="AA224" s="23">
        <v>38443</v>
      </c>
      <c r="AB224" s="23">
        <v>46113</v>
      </c>
      <c r="AC224" s="23">
        <v>45748</v>
      </c>
      <c r="AD224" s="24" t="s">
        <v>55</v>
      </c>
      <c r="AE224" s="65">
        <v>4000000</v>
      </c>
      <c r="AF224" s="65">
        <v>24000000</v>
      </c>
      <c r="AG224" s="24" t="s">
        <v>2216</v>
      </c>
      <c r="AH224" s="23">
        <v>45749</v>
      </c>
      <c r="AI224" s="23">
        <v>45931</v>
      </c>
      <c r="AJ224" s="24" t="s">
        <v>740</v>
      </c>
      <c r="AK224" s="24">
        <v>1026267438</v>
      </c>
      <c r="AL224" s="24" t="s">
        <v>2377</v>
      </c>
      <c r="AM224" s="23">
        <v>45751</v>
      </c>
      <c r="AN224" s="39">
        <v>11866666</v>
      </c>
      <c r="AO224" s="24">
        <v>1432</v>
      </c>
      <c r="AP224" s="24">
        <v>1464</v>
      </c>
      <c r="AQ224" s="24" t="s">
        <v>3309</v>
      </c>
      <c r="AR224" s="23">
        <v>46022</v>
      </c>
      <c r="AS224" s="24" t="s">
        <v>3222</v>
      </c>
      <c r="AT224" s="23">
        <v>45931</v>
      </c>
      <c r="AU224" s="39">
        <f t="shared" si="8"/>
        <v>35866666</v>
      </c>
      <c r="AV224" s="24"/>
      <c r="AW224" s="30"/>
      <c r="AX224" s="21"/>
      <c r="BB224" s="54"/>
      <c r="BF224" s="30">
        <f t="shared" ref="BF224:BF226" si="12">+AR224</f>
        <v>46022</v>
      </c>
    </row>
    <row r="225" spans="1:60" s="22" customFormat="1" ht="13.2" hidden="1" customHeight="1">
      <c r="A225" s="24" t="s">
        <v>430</v>
      </c>
      <c r="B225" s="42">
        <v>1003895145</v>
      </c>
      <c r="C225" s="43">
        <v>37547</v>
      </c>
      <c r="D225" s="24" t="s">
        <v>1075</v>
      </c>
      <c r="E225" s="37" t="s">
        <v>1134</v>
      </c>
      <c r="F225" s="24" t="s">
        <v>1135</v>
      </c>
      <c r="G225" s="44">
        <v>3156537153</v>
      </c>
      <c r="H225" s="44" t="s">
        <v>756</v>
      </c>
      <c r="I225" s="44" t="s">
        <v>760</v>
      </c>
      <c r="J225" s="44">
        <v>23</v>
      </c>
      <c r="K225" s="24" t="s">
        <v>1732</v>
      </c>
      <c r="L225" s="25" t="s">
        <v>1523</v>
      </c>
      <c r="M225" s="24" t="s">
        <v>1360</v>
      </c>
      <c r="N225" s="24" t="s">
        <v>3503</v>
      </c>
      <c r="O225" s="38">
        <v>128338</v>
      </c>
      <c r="P225" s="24" t="s">
        <v>0</v>
      </c>
      <c r="Q225" s="24" t="s">
        <v>27</v>
      </c>
      <c r="R225" s="24">
        <v>1085</v>
      </c>
      <c r="S225" s="23">
        <v>45744</v>
      </c>
      <c r="T225" s="24">
        <v>1114</v>
      </c>
      <c r="U225" s="23">
        <v>45751</v>
      </c>
      <c r="V225" s="46">
        <v>45750</v>
      </c>
      <c r="W225" s="64">
        <v>1</v>
      </c>
      <c r="X225" s="39">
        <v>2320000</v>
      </c>
      <c r="Y225" s="56" t="s">
        <v>1211</v>
      </c>
      <c r="Z225" s="42">
        <v>8600095786</v>
      </c>
      <c r="AA225" s="23">
        <v>45748</v>
      </c>
      <c r="AB225" s="23">
        <v>46178</v>
      </c>
      <c r="AC225" s="23">
        <v>45749</v>
      </c>
      <c r="AD225" s="24" t="s">
        <v>55</v>
      </c>
      <c r="AE225" s="65">
        <v>2900000</v>
      </c>
      <c r="AF225" s="65">
        <v>23200000</v>
      </c>
      <c r="AG225" s="24" t="s">
        <v>198</v>
      </c>
      <c r="AH225" s="23">
        <v>45751</v>
      </c>
      <c r="AI225" s="23">
        <v>45994</v>
      </c>
      <c r="AJ225" s="24" t="s">
        <v>466</v>
      </c>
      <c r="AK225" s="24">
        <v>79713488</v>
      </c>
      <c r="AL225" s="24" t="s">
        <v>2388</v>
      </c>
      <c r="AM225" s="23">
        <v>45775</v>
      </c>
      <c r="AN225" s="39">
        <v>3576666</v>
      </c>
      <c r="AO225" s="24">
        <v>1467</v>
      </c>
      <c r="AP225" s="24">
        <v>1713</v>
      </c>
      <c r="AQ225" s="24" t="s">
        <v>4032</v>
      </c>
      <c r="AR225" s="23">
        <v>46032</v>
      </c>
      <c r="AS225" s="24" t="s">
        <v>3217</v>
      </c>
      <c r="AT225" s="23">
        <v>45994</v>
      </c>
      <c r="AU225" s="39">
        <f t="shared" si="8"/>
        <v>26776666</v>
      </c>
      <c r="AV225" s="24"/>
      <c r="AW225" s="30"/>
      <c r="AX225" s="21"/>
      <c r="BB225" s="54"/>
      <c r="BF225" s="30">
        <f t="shared" si="12"/>
        <v>46032</v>
      </c>
    </row>
    <row r="226" spans="1:60" s="22" customFormat="1" ht="13.2" hidden="1" customHeight="1">
      <c r="A226" s="24" t="s">
        <v>452</v>
      </c>
      <c r="B226" s="42">
        <v>1015397649</v>
      </c>
      <c r="C226" s="43">
        <v>31762</v>
      </c>
      <c r="D226" s="24" t="s">
        <v>1075</v>
      </c>
      <c r="E226" s="37" t="s">
        <v>1136</v>
      </c>
      <c r="F226" s="24" t="s">
        <v>1137</v>
      </c>
      <c r="G226" s="44">
        <v>3134177206</v>
      </c>
      <c r="H226" s="44" t="s">
        <v>756</v>
      </c>
      <c r="I226" s="44" t="s">
        <v>771</v>
      </c>
      <c r="J226" s="44">
        <v>39</v>
      </c>
      <c r="K226" s="24" t="s">
        <v>1733</v>
      </c>
      <c r="L226" s="25" t="s">
        <v>1522</v>
      </c>
      <c r="M226" s="24" t="s">
        <v>1361</v>
      </c>
      <c r="N226" s="24" t="s">
        <v>3504</v>
      </c>
      <c r="O226" s="38">
        <v>132265</v>
      </c>
      <c r="P226" s="24" t="s">
        <v>0</v>
      </c>
      <c r="Q226" s="24" t="s">
        <v>34</v>
      </c>
      <c r="R226" s="24">
        <v>1167</v>
      </c>
      <c r="S226" s="23">
        <v>45749</v>
      </c>
      <c r="T226" s="24">
        <v>1110</v>
      </c>
      <c r="U226" s="23">
        <v>45750</v>
      </c>
      <c r="V226" s="46">
        <v>45751</v>
      </c>
      <c r="W226" s="64">
        <v>5</v>
      </c>
      <c r="X226" s="39">
        <v>6000000</v>
      </c>
      <c r="Y226" s="56" t="s">
        <v>1211</v>
      </c>
      <c r="Z226" s="42">
        <v>8600095786</v>
      </c>
      <c r="AA226" s="23">
        <v>45749</v>
      </c>
      <c r="AB226" s="23">
        <v>46132</v>
      </c>
      <c r="AC226" s="23">
        <v>45751</v>
      </c>
      <c r="AD226" s="24" t="s">
        <v>55</v>
      </c>
      <c r="AE226" s="65">
        <v>10000000</v>
      </c>
      <c r="AF226" s="65">
        <v>60000000</v>
      </c>
      <c r="AG226" s="24" t="s">
        <v>437</v>
      </c>
      <c r="AH226" s="23">
        <v>45751</v>
      </c>
      <c r="AI226" s="23">
        <v>45933</v>
      </c>
      <c r="AJ226" s="24" t="s">
        <v>2021</v>
      </c>
      <c r="AK226" s="24"/>
      <c r="AL226" s="24" t="s">
        <v>2389</v>
      </c>
      <c r="AM226" s="23">
        <v>45775</v>
      </c>
      <c r="AN226" s="39">
        <v>30000000</v>
      </c>
      <c r="AO226" s="24">
        <v>1415</v>
      </c>
      <c r="AP226" s="24">
        <v>1458</v>
      </c>
      <c r="AQ226" s="24" t="s">
        <v>3212</v>
      </c>
      <c r="AR226" s="23">
        <v>46025</v>
      </c>
      <c r="AS226" s="24" t="s">
        <v>3217</v>
      </c>
      <c r="AT226" s="23">
        <v>45930</v>
      </c>
      <c r="AU226" s="39">
        <f t="shared" si="8"/>
        <v>90000000</v>
      </c>
      <c r="AV226" s="24"/>
      <c r="AW226" s="30"/>
      <c r="AX226" s="21"/>
      <c r="BB226" s="54"/>
      <c r="BF226" s="30">
        <f t="shared" si="12"/>
        <v>46025</v>
      </c>
    </row>
    <row r="227" spans="1:60" s="22" customFormat="1" ht="13.2" hidden="1" customHeight="1">
      <c r="A227" s="24" t="s">
        <v>453</v>
      </c>
      <c r="B227" s="42">
        <v>1019046853</v>
      </c>
      <c r="C227" s="43">
        <v>32960</v>
      </c>
      <c r="D227" s="24" t="s">
        <v>1075</v>
      </c>
      <c r="E227" s="37" t="s">
        <v>1138</v>
      </c>
      <c r="F227" s="24" t="s">
        <v>1139</v>
      </c>
      <c r="G227" s="44">
        <v>3016027359</v>
      </c>
      <c r="H227" s="44" t="s">
        <v>759</v>
      </c>
      <c r="I227" s="44" t="s">
        <v>749</v>
      </c>
      <c r="J227" s="44">
        <v>35</v>
      </c>
      <c r="K227" s="24" t="s">
        <v>1734</v>
      </c>
      <c r="L227" s="25" t="s">
        <v>1524</v>
      </c>
      <c r="M227" s="24" t="s">
        <v>1362</v>
      </c>
      <c r="N227" s="24" t="s">
        <v>3505</v>
      </c>
      <c r="O227" s="38">
        <v>129856</v>
      </c>
      <c r="P227" s="24" t="s">
        <v>0</v>
      </c>
      <c r="Q227" s="24" t="s">
        <v>27</v>
      </c>
      <c r="R227" s="24">
        <v>1160</v>
      </c>
      <c r="S227" s="23">
        <v>45748</v>
      </c>
      <c r="T227" s="24">
        <v>1125</v>
      </c>
      <c r="U227" s="23">
        <v>45755</v>
      </c>
      <c r="V227" s="46">
        <v>45752</v>
      </c>
      <c r="W227" s="64">
        <v>5</v>
      </c>
      <c r="X227" s="39">
        <v>2160000</v>
      </c>
      <c r="Y227" s="56" t="s">
        <v>1211</v>
      </c>
      <c r="Z227" s="42">
        <v>8600095786</v>
      </c>
      <c r="AA227" s="23">
        <v>45751</v>
      </c>
      <c r="AB227" s="23">
        <v>46172</v>
      </c>
      <c r="AC227" s="23">
        <v>45751</v>
      </c>
      <c r="AD227" s="24" t="s">
        <v>55</v>
      </c>
      <c r="AE227" s="65">
        <v>2700000</v>
      </c>
      <c r="AF227" s="65">
        <v>21600000</v>
      </c>
      <c r="AG227" s="24" t="s">
        <v>438</v>
      </c>
      <c r="AH227" s="23">
        <v>45755</v>
      </c>
      <c r="AI227" s="23">
        <v>45998</v>
      </c>
      <c r="AJ227" s="24" t="s">
        <v>2031</v>
      </c>
      <c r="AK227" s="24"/>
      <c r="AL227" s="24" t="s">
        <v>2392</v>
      </c>
      <c r="AM227" s="23">
        <v>45811</v>
      </c>
      <c r="AN227" s="39">
        <v>2700000</v>
      </c>
      <c r="AO227" s="24">
        <v>1480</v>
      </c>
      <c r="AP227" s="24">
        <v>1404</v>
      </c>
      <c r="AQ227" s="24" t="s">
        <v>3172</v>
      </c>
      <c r="AR227" s="23">
        <v>45998</v>
      </c>
      <c r="AS227" s="24" t="s">
        <v>2586</v>
      </c>
      <c r="AT227" s="23">
        <v>45905</v>
      </c>
      <c r="AU227" s="39">
        <f t="shared" si="8"/>
        <v>25200000</v>
      </c>
      <c r="AV227" s="24"/>
      <c r="AW227" s="30"/>
      <c r="AX227" s="21"/>
      <c r="BB227" s="54">
        <v>900000</v>
      </c>
      <c r="BC227" s="22">
        <v>1892</v>
      </c>
      <c r="BD227" s="22">
        <v>1858</v>
      </c>
      <c r="BE227" s="22" t="s">
        <v>4075</v>
      </c>
      <c r="BF227" s="27">
        <v>46039</v>
      </c>
      <c r="BG227" s="22" t="s">
        <v>3222</v>
      </c>
      <c r="BH227" s="27">
        <v>46022</v>
      </c>
    </row>
    <row r="228" spans="1:60" s="22" customFormat="1" ht="13.2" hidden="1" customHeight="1">
      <c r="A228" s="24" t="s">
        <v>454</v>
      </c>
      <c r="B228" s="42">
        <v>52782734</v>
      </c>
      <c r="C228" s="43">
        <v>29843</v>
      </c>
      <c r="D228" s="24" t="s">
        <v>1075</v>
      </c>
      <c r="E228" s="37" t="s">
        <v>1140</v>
      </c>
      <c r="F228" s="24" t="s">
        <v>1141</v>
      </c>
      <c r="G228" s="44">
        <v>3003001920</v>
      </c>
      <c r="H228" s="44" t="s">
        <v>748</v>
      </c>
      <c r="I228" s="44" t="s">
        <v>760</v>
      </c>
      <c r="J228" s="44">
        <v>44</v>
      </c>
      <c r="K228" s="24" t="s">
        <v>1735</v>
      </c>
      <c r="L228" s="25" t="s">
        <v>1526</v>
      </c>
      <c r="M228" s="24" t="s">
        <v>1363</v>
      </c>
      <c r="N228" s="24" t="s">
        <v>3506</v>
      </c>
      <c r="O228" s="38">
        <v>131974</v>
      </c>
      <c r="P228" s="24" t="s">
        <v>0</v>
      </c>
      <c r="Q228" s="24" t="s">
        <v>27</v>
      </c>
      <c r="R228" s="24">
        <v>1170</v>
      </c>
      <c r="S228" s="23">
        <v>45747</v>
      </c>
      <c r="T228" s="24">
        <v>1101</v>
      </c>
      <c r="U228" s="23">
        <v>45748</v>
      </c>
      <c r="V228" s="46">
        <v>45749</v>
      </c>
      <c r="W228" s="64">
        <v>1</v>
      </c>
      <c r="X228" s="39">
        <v>7053600</v>
      </c>
      <c r="Y228" s="56" t="s">
        <v>1211</v>
      </c>
      <c r="Z228" s="42">
        <v>8600095786</v>
      </c>
      <c r="AA228" s="23">
        <v>45747</v>
      </c>
      <c r="AB228" s="23">
        <v>46203</v>
      </c>
      <c r="AC228" s="23">
        <v>45748</v>
      </c>
      <c r="AD228" s="24" t="s">
        <v>55</v>
      </c>
      <c r="AE228" s="65">
        <v>8817000</v>
      </c>
      <c r="AF228" s="65">
        <v>70536000</v>
      </c>
      <c r="AG228" s="24" t="s">
        <v>439</v>
      </c>
      <c r="AH228" s="23">
        <v>45749</v>
      </c>
      <c r="AI228" s="23">
        <v>45992</v>
      </c>
      <c r="AJ228" s="24" t="s">
        <v>2021</v>
      </c>
      <c r="AK228" s="24"/>
      <c r="AL228" s="24" t="s">
        <v>2390</v>
      </c>
      <c r="AM228" s="23">
        <v>45775</v>
      </c>
      <c r="AN228" s="39">
        <v>8523100</v>
      </c>
      <c r="AO228" s="24">
        <v>1681</v>
      </c>
      <c r="AP228" s="24">
        <v>1697</v>
      </c>
      <c r="AQ228" s="24" t="s">
        <v>3918</v>
      </c>
      <c r="AR228" s="23">
        <v>46021</v>
      </c>
      <c r="AS228" s="24" t="s">
        <v>3222</v>
      </c>
      <c r="AT228" s="23">
        <v>45992</v>
      </c>
      <c r="AU228" s="39">
        <f t="shared" si="8"/>
        <v>79059100</v>
      </c>
      <c r="AV228" s="24"/>
      <c r="AW228" s="30"/>
      <c r="AX228" s="21"/>
      <c r="BB228" s="54"/>
      <c r="BF228" s="30">
        <f t="shared" ref="BF228:BF233" si="13">+AR228</f>
        <v>46021</v>
      </c>
    </row>
    <row r="229" spans="1:60" s="22" customFormat="1" ht="13.2" hidden="1" customHeight="1">
      <c r="A229" s="24" t="s">
        <v>455</v>
      </c>
      <c r="B229" s="42">
        <v>51551582</v>
      </c>
      <c r="C229" s="43">
        <v>21172</v>
      </c>
      <c r="D229" s="24" t="s">
        <v>1075</v>
      </c>
      <c r="E229" s="37" t="s">
        <v>1142</v>
      </c>
      <c r="F229" s="24" t="s">
        <v>1143</v>
      </c>
      <c r="G229" s="44">
        <v>3133662632</v>
      </c>
      <c r="H229" s="44" t="s">
        <v>788</v>
      </c>
      <c r="I229" s="44" t="s">
        <v>753</v>
      </c>
      <c r="J229" s="44">
        <v>68</v>
      </c>
      <c r="K229" s="24" t="s">
        <v>1736</v>
      </c>
      <c r="L229" s="25" t="s">
        <v>1527</v>
      </c>
      <c r="M229" s="24" t="s">
        <v>1364</v>
      </c>
      <c r="N229" s="24" t="s">
        <v>3507</v>
      </c>
      <c r="O229" s="38">
        <v>130143</v>
      </c>
      <c r="P229" s="24" t="s">
        <v>0</v>
      </c>
      <c r="Q229" s="24" t="s">
        <v>27</v>
      </c>
      <c r="R229" s="24">
        <v>1140</v>
      </c>
      <c r="S229" s="23">
        <v>45748</v>
      </c>
      <c r="T229" s="24">
        <v>1103</v>
      </c>
      <c r="U229" s="23">
        <v>45749</v>
      </c>
      <c r="V229" s="46">
        <v>45751</v>
      </c>
      <c r="W229" s="64">
        <v>5</v>
      </c>
      <c r="X229" s="39">
        <v>2600000</v>
      </c>
      <c r="Y229" s="56" t="s">
        <v>1225</v>
      </c>
      <c r="Z229" s="42">
        <v>8600370136</v>
      </c>
      <c r="AA229" s="23">
        <v>45750</v>
      </c>
      <c r="AB229" s="23">
        <v>46176</v>
      </c>
      <c r="AC229" s="23">
        <v>45751</v>
      </c>
      <c r="AD229" s="24" t="s">
        <v>55</v>
      </c>
      <c r="AE229" s="65">
        <v>3250000</v>
      </c>
      <c r="AF229" s="65">
        <v>26000000</v>
      </c>
      <c r="AG229" s="24" t="s">
        <v>2217</v>
      </c>
      <c r="AH229" s="23">
        <v>45751</v>
      </c>
      <c r="AI229" s="23">
        <v>45994</v>
      </c>
      <c r="AJ229" s="24" t="s">
        <v>80</v>
      </c>
      <c r="AK229" s="24">
        <v>1065642375</v>
      </c>
      <c r="AL229" s="24" t="s">
        <v>2391</v>
      </c>
      <c r="AM229" s="23">
        <v>45784</v>
      </c>
      <c r="AN229" s="39">
        <v>4008333</v>
      </c>
      <c r="AO229" s="24">
        <v>1807</v>
      </c>
      <c r="AP229" s="24">
        <v>1714</v>
      </c>
      <c r="AQ229" s="24" t="s">
        <v>4032</v>
      </c>
      <c r="AR229" s="23">
        <v>46032</v>
      </c>
      <c r="AS229" s="24" t="s">
        <v>3700</v>
      </c>
      <c r="AT229" s="23">
        <v>45994</v>
      </c>
      <c r="AU229" s="39">
        <f t="shared" si="8"/>
        <v>30008333</v>
      </c>
      <c r="AV229" s="24"/>
      <c r="AW229" s="30"/>
      <c r="AX229" s="21"/>
      <c r="BB229" s="54"/>
      <c r="BF229" s="30">
        <f t="shared" si="13"/>
        <v>46032</v>
      </c>
    </row>
    <row r="230" spans="1:60" ht="13.2" hidden="1" customHeight="1">
      <c r="A230" s="24" t="s">
        <v>456</v>
      </c>
      <c r="B230" s="42">
        <v>51672493</v>
      </c>
      <c r="C230" s="43">
        <v>22849</v>
      </c>
      <c r="D230" s="24" t="s">
        <v>1075</v>
      </c>
      <c r="E230" s="37" t="s">
        <v>1144</v>
      </c>
      <c r="F230" s="24" t="s">
        <v>1145</v>
      </c>
      <c r="G230" s="44">
        <v>3102870867</v>
      </c>
      <c r="H230" s="44" t="s">
        <v>748</v>
      </c>
      <c r="I230" s="44" t="s">
        <v>753</v>
      </c>
      <c r="J230" s="44">
        <v>63</v>
      </c>
      <c r="K230" s="24" t="s">
        <v>1737</v>
      </c>
      <c r="L230" s="25" t="s">
        <v>1519</v>
      </c>
      <c r="M230" s="24" t="s">
        <v>1365</v>
      </c>
      <c r="N230" s="24" t="s">
        <v>3508</v>
      </c>
      <c r="O230" s="38">
        <v>127217</v>
      </c>
      <c r="P230" s="24" t="s">
        <v>0</v>
      </c>
      <c r="Q230" s="24" t="s">
        <v>34</v>
      </c>
      <c r="R230" s="24">
        <v>1106</v>
      </c>
      <c r="S230" s="23">
        <v>45749</v>
      </c>
      <c r="T230" s="24">
        <v>1136</v>
      </c>
      <c r="U230" s="23">
        <v>45758</v>
      </c>
      <c r="V230" s="46">
        <v>45751</v>
      </c>
      <c r="W230" s="64">
        <v>1</v>
      </c>
      <c r="X230" s="39">
        <v>3420000</v>
      </c>
      <c r="Y230" s="56" t="s">
        <v>1211</v>
      </c>
      <c r="Z230" s="42">
        <v>8600095786</v>
      </c>
      <c r="AA230" s="23">
        <v>45749</v>
      </c>
      <c r="AB230" s="23">
        <v>46118</v>
      </c>
      <c r="AC230" s="23">
        <v>45751</v>
      </c>
      <c r="AD230" s="24" t="s">
        <v>55</v>
      </c>
      <c r="AE230" s="65">
        <v>5700000</v>
      </c>
      <c r="AF230" s="65">
        <v>34200000</v>
      </c>
      <c r="AG230" s="24" t="s">
        <v>2218</v>
      </c>
      <c r="AH230" s="23">
        <v>45758</v>
      </c>
      <c r="AI230" s="23">
        <v>45940</v>
      </c>
      <c r="AJ230" s="24" t="s">
        <v>2381</v>
      </c>
      <c r="AK230" s="24" t="e">
        <v>#N/A</v>
      </c>
      <c r="AL230" s="24" t="s">
        <v>2393</v>
      </c>
      <c r="AM230" s="23">
        <v>45785</v>
      </c>
      <c r="AN230" s="39">
        <v>15200000</v>
      </c>
      <c r="AO230" s="24">
        <v>1395</v>
      </c>
      <c r="AP230" s="24">
        <v>1437</v>
      </c>
      <c r="AQ230" s="24" t="s">
        <v>3224</v>
      </c>
      <c r="AR230" s="23">
        <v>46021</v>
      </c>
      <c r="AS230" s="24" t="s">
        <v>3229</v>
      </c>
      <c r="AT230" s="23">
        <v>45903</v>
      </c>
      <c r="AU230" s="39">
        <f t="shared" si="8"/>
        <v>49400000</v>
      </c>
      <c r="AW230" s="30"/>
      <c r="BF230" s="30">
        <f t="shared" si="13"/>
        <v>46021</v>
      </c>
    </row>
    <row r="231" spans="1:60" ht="13.2" hidden="1" customHeight="1">
      <c r="A231" s="24" t="s">
        <v>457</v>
      </c>
      <c r="B231" s="42">
        <v>1122817751</v>
      </c>
      <c r="C231" s="43">
        <v>34704</v>
      </c>
      <c r="D231" s="24" t="s">
        <v>1075</v>
      </c>
      <c r="E231" s="37" t="s">
        <v>1146</v>
      </c>
      <c r="F231" s="24" t="s">
        <v>1147</v>
      </c>
      <c r="G231" s="44">
        <v>3187725712</v>
      </c>
      <c r="H231" s="44" t="s">
        <v>748</v>
      </c>
      <c r="I231" s="44" t="s">
        <v>771</v>
      </c>
      <c r="J231" s="44">
        <v>30</v>
      </c>
      <c r="K231" s="24" t="s">
        <v>1738</v>
      </c>
      <c r="L231" s="25" t="s">
        <v>1520</v>
      </c>
      <c r="M231" s="24" t="s">
        <v>1366</v>
      </c>
      <c r="N231" s="24" t="s">
        <v>3509</v>
      </c>
      <c r="O231" s="38">
        <v>129853</v>
      </c>
      <c r="P231" s="24" t="s">
        <v>0</v>
      </c>
      <c r="Q231" s="24" t="s">
        <v>34</v>
      </c>
      <c r="R231" s="24">
        <v>1158</v>
      </c>
      <c r="S231" s="23">
        <v>45749</v>
      </c>
      <c r="T231" s="24">
        <v>1117</v>
      </c>
      <c r="U231" s="23">
        <v>45754</v>
      </c>
      <c r="V231" s="46">
        <v>45752</v>
      </c>
      <c r="W231" s="64">
        <v>5</v>
      </c>
      <c r="X231" s="39">
        <v>3120000</v>
      </c>
      <c r="Y231" s="56" t="s">
        <v>1211</v>
      </c>
      <c r="Z231" s="42">
        <v>8600095786</v>
      </c>
      <c r="AA231" s="23">
        <v>45751</v>
      </c>
      <c r="AB231" s="23">
        <v>46142</v>
      </c>
      <c r="AC231" s="23">
        <v>45754</v>
      </c>
      <c r="AD231" s="24" t="s">
        <v>55</v>
      </c>
      <c r="AE231" s="65">
        <v>5200000</v>
      </c>
      <c r="AF231" s="65">
        <v>31200000</v>
      </c>
      <c r="AG231" s="24" t="s">
        <v>441</v>
      </c>
      <c r="AH231" s="23">
        <v>45754</v>
      </c>
      <c r="AI231" s="23">
        <v>45936</v>
      </c>
      <c r="AJ231" s="24" t="s">
        <v>1946</v>
      </c>
      <c r="AK231" s="24">
        <v>1090389416</v>
      </c>
      <c r="AL231" s="24" t="s">
        <v>2394</v>
      </c>
      <c r="AM231" s="23">
        <v>45775</v>
      </c>
      <c r="AN231" s="39">
        <v>15600000</v>
      </c>
      <c r="AO231" s="24">
        <v>1433</v>
      </c>
      <c r="AP231" s="24">
        <v>1484</v>
      </c>
      <c r="AQ231" s="24" t="s">
        <v>3212</v>
      </c>
      <c r="AR231" s="23">
        <v>46028</v>
      </c>
      <c r="AS231" s="24" t="s">
        <v>2586</v>
      </c>
      <c r="AT231" s="23">
        <v>45936</v>
      </c>
      <c r="AU231" s="39">
        <f t="shared" si="8"/>
        <v>46800000</v>
      </c>
      <c r="AW231" s="30"/>
      <c r="BF231" s="30">
        <f t="shared" si="13"/>
        <v>46028</v>
      </c>
    </row>
    <row r="232" spans="1:60" ht="13.2" hidden="1" customHeight="1">
      <c r="A232" s="24" t="s">
        <v>458</v>
      </c>
      <c r="B232" s="42">
        <v>1073381555</v>
      </c>
      <c r="C232" s="43">
        <v>32510</v>
      </c>
      <c r="D232" s="24" t="s">
        <v>1074</v>
      </c>
      <c r="E232" s="37" t="s">
        <v>1148</v>
      </c>
      <c r="F232" s="24" t="s">
        <v>1149</v>
      </c>
      <c r="G232" s="44">
        <v>3216775293</v>
      </c>
      <c r="H232" s="44" t="s">
        <v>850</v>
      </c>
      <c r="I232" s="44" t="s">
        <v>753</v>
      </c>
      <c r="J232" s="44">
        <v>36</v>
      </c>
      <c r="K232" s="24" t="s">
        <v>1739</v>
      </c>
      <c r="L232" s="25" t="s">
        <v>1521</v>
      </c>
      <c r="M232" s="24" t="s">
        <v>1367</v>
      </c>
      <c r="N232" s="24" t="s">
        <v>3510</v>
      </c>
      <c r="O232" s="38">
        <v>130700</v>
      </c>
      <c r="P232" s="24" t="s">
        <v>0</v>
      </c>
      <c r="Q232" s="24" t="s">
        <v>34</v>
      </c>
      <c r="R232" s="24">
        <v>1100</v>
      </c>
      <c r="S232" s="23">
        <v>45749</v>
      </c>
      <c r="T232" s="24">
        <v>1118</v>
      </c>
      <c r="U232" s="23">
        <v>45754</v>
      </c>
      <c r="V232" s="46">
        <v>45751</v>
      </c>
      <c r="W232" s="64">
        <v>1</v>
      </c>
      <c r="X232" s="39">
        <v>3381000</v>
      </c>
      <c r="Y232" s="56" t="s">
        <v>1211</v>
      </c>
      <c r="Z232" s="42">
        <v>8600095786</v>
      </c>
      <c r="AA232" s="23">
        <v>45750</v>
      </c>
      <c r="AB232" s="23">
        <v>46122</v>
      </c>
      <c r="AC232" s="23">
        <v>45750</v>
      </c>
      <c r="AD232" s="24" t="s">
        <v>55</v>
      </c>
      <c r="AE232" s="65">
        <v>5635000</v>
      </c>
      <c r="AF232" s="65">
        <v>33810000</v>
      </c>
      <c r="AG232" s="24" t="s">
        <v>2219</v>
      </c>
      <c r="AH232" s="23">
        <v>45754</v>
      </c>
      <c r="AI232" s="23">
        <v>45936</v>
      </c>
      <c r="AJ232" s="24" t="s">
        <v>735</v>
      </c>
      <c r="AK232" s="24">
        <v>1032402556</v>
      </c>
      <c r="AL232" s="24">
        <v>20255120007533</v>
      </c>
      <c r="AM232" s="23">
        <v>45775</v>
      </c>
      <c r="AN232" s="39">
        <v>16717167</v>
      </c>
      <c r="AO232" s="24">
        <v>1634</v>
      </c>
      <c r="AP232" s="24">
        <v>1485</v>
      </c>
      <c r="AQ232" s="24" t="s">
        <v>3212</v>
      </c>
      <c r="AR232" s="23">
        <v>45663</v>
      </c>
      <c r="AS232" s="24" t="s">
        <v>3222</v>
      </c>
      <c r="AT232" s="23">
        <v>45936</v>
      </c>
      <c r="AU232" s="39">
        <f t="shared" si="8"/>
        <v>50527167</v>
      </c>
      <c r="AW232" s="30"/>
      <c r="BF232" s="30">
        <f t="shared" si="13"/>
        <v>45663</v>
      </c>
    </row>
    <row r="233" spans="1:60" ht="13.2" hidden="1" customHeight="1">
      <c r="A233" s="24" t="s">
        <v>459</v>
      </c>
      <c r="B233" s="42">
        <v>1032456637</v>
      </c>
      <c r="C233" s="43">
        <v>34059</v>
      </c>
      <c r="D233" s="24" t="s">
        <v>1074</v>
      </c>
      <c r="E233" s="37" t="s">
        <v>1150</v>
      </c>
      <c r="F233" s="24" t="s">
        <v>1151</v>
      </c>
      <c r="G233" s="44">
        <v>3107654274</v>
      </c>
      <c r="H233" s="44" t="s">
        <v>748</v>
      </c>
      <c r="I233" s="44" t="s">
        <v>753</v>
      </c>
      <c r="J233" s="44">
        <v>32</v>
      </c>
      <c r="K233" s="24" t="s">
        <v>1740</v>
      </c>
      <c r="L233" s="25" t="s">
        <v>1525</v>
      </c>
      <c r="M233" s="24" t="s">
        <v>1368</v>
      </c>
      <c r="N233" s="24" t="s">
        <v>3511</v>
      </c>
      <c r="O233" s="38">
        <v>130930</v>
      </c>
      <c r="P233" s="24" t="s">
        <v>0</v>
      </c>
      <c r="Q233" s="24" t="s">
        <v>27</v>
      </c>
      <c r="R233" s="24">
        <v>1152</v>
      </c>
      <c r="S233" s="23">
        <v>45748</v>
      </c>
      <c r="T233" s="24">
        <v>1105</v>
      </c>
      <c r="U233" s="23">
        <v>45749</v>
      </c>
      <c r="V233" s="46">
        <v>45749</v>
      </c>
      <c r="W233" s="64">
        <v>5</v>
      </c>
      <c r="X233" s="39">
        <v>5200000</v>
      </c>
      <c r="Y233" s="56" t="s">
        <v>1212</v>
      </c>
      <c r="Z233" s="42">
        <v>8605246546</v>
      </c>
      <c r="AA233" s="23">
        <v>45749</v>
      </c>
      <c r="AB233" s="23">
        <v>46301</v>
      </c>
      <c r="AC233" s="23">
        <v>45751</v>
      </c>
      <c r="AD233" s="24" t="s">
        <v>55</v>
      </c>
      <c r="AE233" s="65">
        <v>6500000</v>
      </c>
      <c r="AF233" s="65">
        <v>52000000</v>
      </c>
      <c r="AG233" s="24" t="s">
        <v>442</v>
      </c>
      <c r="AH233" s="23">
        <v>45751</v>
      </c>
      <c r="AI233" s="23">
        <v>45994</v>
      </c>
      <c r="AJ233" s="24" t="s">
        <v>743</v>
      </c>
      <c r="AK233" s="24">
        <v>1070917500</v>
      </c>
      <c r="AL233" s="24">
        <v>20255120007553</v>
      </c>
      <c r="AM233" s="23">
        <v>45758</v>
      </c>
      <c r="AR233" s="23">
        <f>+AI233</f>
        <v>45994</v>
      </c>
      <c r="AU233" s="39">
        <f t="shared" si="8"/>
        <v>52000000</v>
      </c>
      <c r="AW233" s="30"/>
      <c r="BF233" s="30">
        <f t="shared" si="13"/>
        <v>45994</v>
      </c>
    </row>
    <row r="234" spans="1:60" ht="13.8" hidden="1">
      <c r="A234" s="24" t="s">
        <v>443</v>
      </c>
      <c r="B234" s="42">
        <v>80179973</v>
      </c>
      <c r="C234" s="43">
        <v>31171</v>
      </c>
      <c r="D234" s="24" t="s">
        <v>1074</v>
      </c>
      <c r="E234" s="37" t="s">
        <v>1063</v>
      </c>
      <c r="F234" s="24" t="s">
        <v>1064</v>
      </c>
      <c r="G234" s="44">
        <v>3123247447</v>
      </c>
      <c r="H234" s="44" t="s">
        <v>850</v>
      </c>
      <c r="I234" s="44" t="s">
        <v>749</v>
      </c>
      <c r="J234" s="44">
        <v>40</v>
      </c>
      <c r="K234" s="24" t="s">
        <v>523</v>
      </c>
      <c r="L234" s="25" t="s">
        <v>1455</v>
      </c>
      <c r="M234" s="24" t="s">
        <v>1369</v>
      </c>
      <c r="N234" s="24" t="s">
        <v>519</v>
      </c>
      <c r="O234" s="38">
        <v>130204</v>
      </c>
      <c r="P234" s="24" t="s">
        <v>0</v>
      </c>
      <c r="Q234" s="24" t="s">
        <v>27</v>
      </c>
      <c r="R234" s="24">
        <v>1062</v>
      </c>
      <c r="S234" s="23">
        <v>45732</v>
      </c>
      <c r="T234" s="24">
        <v>1052</v>
      </c>
      <c r="U234" s="23">
        <v>45736</v>
      </c>
      <c r="V234" s="46">
        <v>45733</v>
      </c>
      <c r="W234" s="64">
        <v>5</v>
      </c>
      <c r="X234" s="39">
        <v>5440000</v>
      </c>
      <c r="Y234" s="56" t="s">
        <v>1212</v>
      </c>
      <c r="Z234" s="42">
        <v>8605246546</v>
      </c>
      <c r="AA234" s="23">
        <v>45735</v>
      </c>
      <c r="AB234" s="23">
        <v>46106</v>
      </c>
      <c r="AC234" s="23">
        <v>45737</v>
      </c>
      <c r="AD234" s="24" t="s">
        <v>55</v>
      </c>
      <c r="AE234" s="65">
        <v>6800000</v>
      </c>
      <c r="AF234" s="65">
        <v>54400000</v>
      </c>
      <c r="AG234" s="24" t="s">
        <v>2220</v>
      </c>
      <c r="AH234" s="23">
        <v>45737</v>
      </c>
      <c r="AI234" s="23">
        <v>45981</v>
      </c>
      <c r="AJ234" s="24" t="s">
        <v>223</v>
      </c>
      <c r="AK234" s="24">
        <v>1010213205</v>
      </c>
      <c r="AL234" s="24" t="s">
        <v>2395</v>
      </c>
      <c r="AM234" s="23">
        <v>45747</v>
      </c>
      <c r="AN234" s="39">
        <v>11333333</v>
      </c>
      <c r="AO234" s="24">
        <v>1509</v>
      </c>
      <c r="AP234" s="24">
        <v>1652</v>
      </c>
      <c r="AQ234" s="24" t="s">
        <v>3234</v>
      </c>
      <c r="AR234" s="23">
        <v>46032</v>
      </c>
      <c r="AS234" s="24" t="s">
        <v>3217</v>
      </c>
      <c r="AT234" s="23">
        <v>45981</v>
      </c>
      <c r="AU234" s="39">
        <f t="shared" si="8"/>
        <v>67999999</v>
      </c>
      <c r="AW234" s="30"/>
      <c r="BB234" s="81">
        <v>2266666</v>
      </c>
      <c r="BC234" s="21">
        <v>1886</v>
      </c>
      <c r="BD234" s="21">
        <v>1850</v>
      </c>
      <c r="BE234" s="21" t="s">
        <v>4075</v>
      </c>
      <c r="BF234" s="30">
        <v>46042</v>
      </c>
      <c r="BG234" s="21" t="s">
        <v>4220</v>
      </c>
      <c r="BH234" s="30">
        <v>46022</v>
      </c>
    </row>
    <row r="235" spans="1:60" ht="13.2" hidden="1" customHeight="1">
      <c r="A235" s="24" t="s">
        <v>445</v>
      </c>
      <c r="B235" s="42">
        <v>1020783434</v>
      </c>
      <c r="C235" s="43">
        <v>34100</v>
      </c>
      <c r="D235" s="24" t="s">
        <v>1075</v>
      </c>
      <c r="E235" s="37" t="s">
        <v>1152</v>
      </c>
      <c r="F235" s="24" t="s">
        <v>1153</v>
      </c>
      <c r="G235" s="44">
        <v>6712050</v>
      </c>
      <c r="H235" s="44" t="s">
        <v>759</v>
      </c>
      <c r="I235" s="44" t="s">
        <v>760</v>
      </c>
      <c r="J235" s="44">
        <v>32</v>
      </c>
      <c r="K235" s="24" t="s">
        <v>1741</v>
      </c>
      <c r="L235" s="25" t="s">
        <v>1528</v>
      </c>
      <c r="M235" s="24" t="s">
        <v>1370</v>
      </c>
      <c r="N235" s="24" t="s">
        <v>3512</v>
      </c>
      <c r="O235" s="38">
        <v>130800</v>
      </c>
      <c r="P235" s="24" t="s">
        <v>0</v>
      </c>
      <c r="Q235" s="24" t="s">
        <v>27</v>
      </c>
      <c r="R235" s="24">
        <v>1059</v>
      </c>
      <c r="S235" s="23">
        <v>45748</v>
      </c>
      <c r="T235" s="24">
        <v>1108</v>
      </c>
      <c r="U235" s="23">
        <v>45749</v>
      </c>
      <c r="V235" s="46">
        <v>45750</v>
      </c>
      <c r="W235" s="64">
        <v>5</v>
      </c>
      <c r="X235" s="39">
        <v>2380800</v>
      </c>
      <c r="Y235" s="56" t="s">
        <v>1211</v>
      </c>
      <c r="Z235" s="42">
        <v>8600095786</v>
      </c>
      <c r="AA235" s="23">
        <v>45749</v>
      </c>
      <c r="AB235" s="23">
        <v>46176</v>
      </c>
      <c r="AC235" s="23">
        <v>45749</v>
      </c>
      <c r="AD235" s="24" t="s">
        <v>55</v>
      </c>
      <c r="AE235" s="65">
        <v>2976000</v>
      </c>
      <c r="AF235" s="65">
        <v>23808000</v>
      </c>
      <c r="AG235" s="24" t="s">
        <v>444</v>
      </c>
      <c r="AH235" s="23">
        <v>45750</v>
      </c>
      <c r="AI235" s="23">
        <v>45993</v>
      </c>
      <c r="AJ235" s="24" t="s">
        <v>83</v>
      </c>
      <c r="AK235" s="24">
        <v>1019070983</v>
      </c>
      <c r="AL235" s="24" t="s">
        <v>2396</v>
      </c>
      <c r="AM235" s="23">
        <v>45775</v>
      </c>
      <c r="AN235" s="39">
        <v>3769600</v>
      </c>
      <c r="AO235" s="24">
        <v>1587</v>
      </c>
      <c r="AP235" s="24">
        <v>1706</v>
      </c>
      <c r="AQ235" s="24" t="s">
        <v>3887</v>
      </c>
      <c r="AR235" s="23">
        <v>46032</v>
      </c>
      <c r="AS235" s="24" t="s">
        <v>3222</v>
      </c>
      <c r="AT235" s="23">
        <v>45982</v>
      </c>
      <c r="AU235" s="39">
        <f t="shared" si="8"/>
        <v>27577600</v>
      </c>
      <c r="AW235" s="30"/>
      <c r="BF235" s="30">
        <f t="shared" ref="BF235:BF250" si="14">+AR235</f>
        <v>46032</v>
      </c>
    </row>
    <row r="236" spans="1:60" ht="13.2" hidden="1" customHeight="1">
      <c r="A236" s="24" t="s">
        <v>460</v>
      </c>
      <c r="B236" s="42">
        <v>1020841142</v>
      </c>
      <c r="C236" s="43">
        <v>36300</v>
      </c>
      <c r="D236" s="24" t="s">
        <v>1074</v>
      </c>
      <c r="E236" s="37" t="s">
        <v>1154</v>
      </c>
      <c r="F236" s="24" t="s">
        <v>1155</v>
      </c>
      <c r="G236" s="44">
        <v>6016158645</v>
      </c>
      <c r="H236" s="44" t="s">
        <v>748</v>
      </c>
      <c r="I236" s="44" t="s">
        <v>771</v>
      </c>
      <c r="J236" s="44">
        <v>26</v>
      </c>
      <c r="K236" s="24" t="s">
        <v>1742</v>
      </c>
      <c r="L236" s="25" t="s">
        <v>1529</v>
      </c>
      <c r="M236" s="24" t="s">
        <v>1371</v>
      </c>
      <c r="N236" s="24" t="s">
        <v>3513</v>
      </c>
      <c r="O236" s="38">
        <v>126944</v>
      </c>
      <c r="P236" s="24" t="s">
        <v>0</v>
      </c>
      <c r="Q236" s="24" t="s">
        <v>25</v>
      </c>
      <c r="R236" s="24">
        <v>1119</v>
      </c>
      <c r="S236" s="23">
        <v>45748</v>
      </c>
      <c r="T236" s="24">
        <v>1102</v>
      </c>
      <c r="U236" s="23">
        <v>45749</v>
      </c>
      <c r="V236" s="46">
        <v>45749</v>
      </c>
      <c r="W236" s="64">
        <v>5</v>
      </c>
      <c r="X236" s="39">
        <v>2080000</v>
      </c>
      <c r="Y236" s="56" t="s">
        <v>1211</v>
      </c>
      <c r="Z236" s="42">
        <v>8600095786</v>
      </c>
      <c r="AA236" s="23">
        <v>45749</v>
      </c>
      <c r="AB236" s="23">
        <v>46084</v>
      </c>
      <c r="AC236" s="23">
        <v>45749</v>
      </c>
      <c r="AD236" s="24" t="s">
        <v>55</v>
      </c>
      <c r="AE236" s="65">
        <v>5200000</v>
      </c>
      <c r="AF236" s="65">
        <v>20800000</v>
      </c>
      <c r="AG236" s="24" t="s">
        <v>446</v>
      </c>
      <c r="AH236" s="23">
        <v>45749</v>
      </c>
      <c r="AI236" s="23">
        <v>45870</v>
      </c>
      <c r="AJ236" s="24" t="s">
        <v>83</v>
      </c>
      <c r="AK236" s="24">
        <v>1019070983</v>
      </c>
      <c r="AL236" s="24" t="s">
        <v>2397</v>
      </c>
      <c r="AM236" s="23">
        <v>45782</v>
      </c>
      <c r="AN236" s="39">
        <v>10400000</v>
      </c>
      <c r="AO236" s="24">
        <v>1379</v>
      </c>
      <c r="AP236" s="24">
        <v>1325</v>
      </c>
      <c r="AQ236" s="24" t="s">
        <v>3215</v>
      </c>
      <c r="AR236" s="23">
        <v>45931</v>
      </c>
      <c r="AS236" s="24" t="s">
        <v>3217</v>
      </c>
      <c r="AT236" s="23">
        <v>45869</v>
      </c>
      <c r="AU236" s="39">
        <f t="shared" si="8"/>
        <v>31200000</v>
      </c>
      <c r="AW236" s="30"/>
      <c r="BF236" s="30">
        <f t="shared" si="14"/>
        <v>45931</v>
      </c>
    </row>
    <row r="237" spans="1:60" ht="13.2" hidden="1" customHeight="1">
      <c r="A237" s="24" t="s">
        <v>461</v>
      </c>
      <c r="B237" s="42">
        <v>52996607</v>
      </c>
      <c r="C237" s="43">
        <v>31194</v>
      </c>
      <c r="D237" s="24" t="s">
        <v>1075</v>
      </c>
      <c r="E237" s="37" t="s">
        <v>1156</v>
      </c>
      <c r="F237" s="24" t="s">
        <v>1157</v>
      </c>
      <c r="G237" s="44">
        <v>3138566341</v>
      </c>
      <c r="H237" s="44" t="s">
        <v>748</v>
      </c>
      <c r="I237" s="44" t="s">
        <v>749</v>
      </c>
      <c r="J237" s="44">
        <v>40</v>
      </c>
      <c r="K237" s="24" t="s">
        <v>1743</v>
      </c>
      <c r="L237" s="25" t="s">
        <v>1531</v>
      </c>
      <c r="M237" s="24" t="s">
        <v>1372</v>
      </c>
      <c r="N237" s="24" t="s">
        <v>3514</v>
      </c>
      <c r="O237" s="38">
        <v>128694</v>
      </c>
      <c r="P237" s="24" t="s">
        <v>0</v>
      </c>
      <c r="Q237" s="24" t="s">
        <v>27</v>
      </c>
      <c r="R237" s="24">
        <v>1037</v>
      </c>
      <c r="S237" s="23">
        <v>45748</v>
      </c>
      <c r="T237" s="24">
        <v>1116</v>
      </c>
      <c r="U237" s="23">
        <v>45751</v>
      </c>
      <c r="V237" s="46">
        <v>45754</v>
      </c>
      <c r="W237" s="64">
        <v>1</v>
      </c>
      <c r="X237" s="39">
        <v>2380800</v>
      </c>
      <c r="Y237" s="56" t="s">
        <v>1211</v>
      </c>
      <c r="Z237" s="42">
        <v>8600095786</v>
      </c>
      <c r="AA237" s="23">
        <v>45750</v>
      </c>
      <c r="AB237" s="23">
        <v>46185</v>
      </c>
      <c r="AC237" s="23">
        <v>45751</v>
      </c>
      <c r="AD237" s="24" t="s">
        <v>55</v>
      </c>
      <c r="AE237" s="65">
        <v>2976000</v>
      </c>
      <c r="AF237" s="65">
        <v>23808000</v>
      </c>
      <c r="AG237" s="24" t="s">
        <v>73</v>
      </c>
      <c r="AH237" s="23">
        <v>45754</v>
      </c>
      <c r="AI237" s="23">
        <v>45997</v>
      </c>
      <c r="AJ237" s="24" t="s">
        <v>2398</v>
      </c>
      <c r="AK237" s="24" t="e">
        <v>#N/A</v>
      </c>
      <c r="AL237" s="24" t="s">
        <v>2300</v>
      </c>
      <c r="AM237" s="23">
        <v>45800</v>
      </c>
      <c r="AN237" s="39">
        <v>2480800</v>
      </c>
      <c r="AO237" s="24">
        <v>1467</v>
      </c>
      <c r="AP237" s="24">
        <v>1396</v>
      </c>
      <c r="AQ237" s="24" t="s">
        <v>3236</v>
      </c>
      <c r="AR237" s="23">
        <v>46022</v>
      </c>
      <c r="AS237" s="24" t="s">
        <v>3217</v>
      </c>
      <c r="AT237" s="23">
        <v>45907</v>
      </c>
      <c r="AU237" s="39">
        <f t="shared" si="8"/>
        <v>26288800</v>
      </c>
      <c r="AW237" s="30"/>
      <c r="BF237" s="30">
        <f t="shared" si="14"/>
        <v>46022</v>
      </c>
    </row>
    <row r="238" spans="1:60" ht="13.2" hidden="1" customHeight="1">
      <c r="A238" s="24" t="s">
        <v>448</v>
      </c>
      <c r="B238" s="42">
        <v>1020811827</v>
      </c>
      <c r="C238" s="43">
        <v>35015</v>
      </c>
      <c r="D238" s="24" t="s">
        <v>1075</v>
      </c>
      <c r="E238" s="37" t="s">
        <v>1158</v>
      </c>
      <c r="F238" s="24" t="s">
        <v>1159</v>
      </c>
      <c r="G238" s="44">
        <v>3193428682</v>
      </c>
      <c r="H238" s="44" t="s">
        <v>748</v>
      </c>
      <c r="I238" s="44" t="s">
        <v>760</v>
      </c>
      <c r="J238" s="44">
        <v>30</v>
      </c>
      <c r="K238" s="24" t="s">
        <v>1744</v>
      </c>
      <c r="L238" s="25" t="s">
        <v>1532</v>
      </c>
      <c r="M238" s="24" t="s">
        <v>1373</v>
      </c>
      <c r="N238" s="24" t="s">
        <v>3515</v>
      </c>
      <c r="O238" s="38">
        <v>130585</v>
      </c>
      <c r="P238" s="24" t="s">
        <v>0</v>
      </c>
      <c r="Q238" s="24" t="s">
        <v>27</v>
      </c>
      <c r="R238" s="24">
        <v>1146</v>
      </c>
      <c r="S238" s="23">
        <v>45750</v>
      </c>
      <c r="T238" s="24">
        <v>1119</v>
      </c>
      <c r="U238" s="23">
        <v>45754</v>
      </c>
      <c r="V238" s="46">
        <v>45756</v>
      </c>
      <c r="W238" s="64">
        <v>1</v>
      </c>
      <c r="X238" s="39">
        <v>3600000</v>
      </c>
      <c r="Y238" s="56" t="s">
        <v>1211</v>
      </c>
      <c r="Z238" s="42">
        <v>8600095786</v>
      </c>
      <c r="AA238" s="23">
        <v>45751</v>
      </c>
      <c r="AB238" s="23">
        <v>46116</v>
      </c>
      <c r="AC238" s="23">
        <v>45751</v>
      </c>
      <c r="AD238" s="24" t="s">
        <v>55</v>
      </c>
      <c r="AE238" s="65">
        <v>4500000</v>
      </c>
      <c r="AF238" s="65">
        <v>36000000</v>
      </c>
      <c r="AG238" s="24" t="s">
        <v>447</v>
      </c>
      <c r="AH238" s="23">
        <v>45754</v>
      </c>
      <c r="AI238" s="23">
        <v>45998</v>
      </c>
      <c r="AJ238" s="24" t="s">
        <v>1945</v>
      </c>
      <c r="AK238" s="24"/>
      <c r="AL238" s="24">
        <v>20255120007273</v>
      </c>
      <c r="AM238" s="23">
        <v>45772</v>
      </c>
      <c r="AN238" s="39">
        <v>12469339</v>
      </c>
      <c r="AO238" s="24">
        <v>1496</v>
      </c>
      <c r="AP238" s="24">
        <v>1486</v>
      </c>
      <c r="AQ238" s="24" t="s">
        <v>3313</v>
      </c>
      <c r="AR238" s="23">
        <v>46022</v>
      </c>
      <c r="AS238" s="24" t="s">
        <v>3217</v>
      </c>
      <c r="AT238" s="23">
        <v>45934</v>
      </c>
      <c r="AU238" s="39">
        <f t="shared" si="8"/>
        <v>48469339</v>
      </c>
      <c r="AW238" s="30"/>
      <c r="BF238" s="30">
        <f t="shared" si="14"/>
        <v>46022</v>
      </c>
    </row>
    <row r="239" spans="1:60" s="22" customFormat="1" ht="13.2" hidden="1" customHeight="1">
      <c r="A239" s="24" t="s">
        <v>463</v>
      </c>
      <c r="B239" s="42">
        <v>1136882653</v>
      </c>
      <c r="C239" s="43">
        <v>33169</v>
      </c>
      <c r="D239" s="24" t="s">
        <v>1074</v>
      </c>
      <c r="E239" s="37" t="s">
        <v>1160</v>
      </c>
      <c r="F239" s="24" t="s">
        <v>1161</v>
      </c>
      <c r="G239" s="44">
        <v>3232104974</v>
      </c>
      <c r="H239" s="44" t="s">
        <v>756</v>
      </c>
      <c r="I239" s="44" t="s">
        <v>760</v>
      </c>
      <c r="J239" s="44">
        <v>35</v>
      </c>
      <c r="K239" s="24" t="s">
        <v>1745</v>
      </c>
      <c r="L239" s="25" t="s">
        <v>1533</v>
      </c>
      <c r="M239" s="24" t="s">
        <v>1429</v>
      </c>
      <c r="N239" s="24" t="s">
        <v>3516</v>
      </c>
      <c r="O239" s="38">
        <v>132143</v>
      </c>
      <c r="P239" s="24" t="s">
        <v>0</v>
      </c>
      <c r="Q239" s="24" t="s">
        <v>27</v>
      </c>
      <c r="R239" s="24">
        <v>1180</v>
      </c>
      <c r="S239" s="23">
        <v>45749</v>
      </c>
      <c r="T239" s="24">
        <v>1107</v>
      </c>
      <c r="U239" s="23">
        <v>45749</v>
      </c>
      <c r="V239" s="46">
        <v>45748</v>
      </c>
      <c r="W239" s="64">
        <v>1</v>
      </c>
      <c r="X239" s="39">
        <v>6400000</v>
      </c>
      <c r="Y239" s="56" t="s">
        <v>1211</v>
      </c>
      <c r="Z239" s="42">
        <v>8600095786</v>
      </c>
      <c r="AA239" s="23">
        <v>45749</v>
      </c>
      <c r="AB239" s="23">
        <v>46177</v>
      </c>
      <c r="AC239" s="23">
        <v>45749</v>
      </c>
      <c r="AD239" s="24" t="s">
        <v>55</v>
      </c>
      <c r="AE239" s="65">
        <v>8000000</v>
      </c>
      <c r="AF239" s="65">
        <v>64000000</v>
      </c>
      <c r="AG239" s="24" t="s">
        <v>462</v>
      </c>
      <c r="AH239" s="23">
        <v>45749</v>
      </c>
      <c r="AI239" s="23">
        <v>45992</v>
      </c>
      <c r="AJ239" s="24" t="s">
        <v>1947</v>
      </c>
      <c r="AK239" s="24">
        <v>53009230</v>
      </c>
      <c r="AL239" s="24" t="s">
        <v>2399</v>
      </c>
      <c r="AM239" s="23">
        <v>45775</v>
      </c>
      <c r="AN239" s="39">
        <v>11733333</v>
      </c>
      <c r="AO239" s="24">
        <v>1469</v>
      </c>
      <c r="AP239" s="24">
        <v>1387</v>
      </c>
      <c r="AQ239" s="24" t="s">
        <v>3237</v>
      </c>
      <c r="AR239" s="23">
        <v>45672</v>
      </c>
      <c r="AS239" s="24" t="s">
        <v>3222</v>
      </c>
      <c r="AT239" s="23">
        <v>45902</v>
      </c>
      <c r="AU239" s="39">
        <f t="shared" ref="AU239:AU302" si="15">+AN239+AF239+BB239</f>
        <v>75733333</v>
      </c>
      <c r="AV239" s="24"/>
      <c r="AW239" s="30"/>
      <c r="AX239" s="21"/>
      <c r="BB239" s="54"/>
      <c r="BF239" s="30">
        <f t="shared" si="14"/>
        <v>45672</v>
      </c>
    </row>
    <row r="240" spans="1:60" s="22" customFormat="1" ht="13.2" hidden="1" customHeight="1">
      <c r="A240" s="24" t="s">
        <v>464</v>
      </c>
      <c r="B240" s="42">
        <v>52391800</v>
      </c>
      <c r="C240" s="43">
        <v>28559</v>
      </c>
      <c r="D240" s="24" t="s">
        <v>1075</v>
      </c>
      <c r="E240" s="37" t="s">
        <v>1162</v>
      </c>
      <c r="F240" s="24" t="s">
        <v>1163</v>
      </c>
      <c r="G240" s="44">
        <v>3108844571</v>
      </c>
      <c r="H240" s="44" t="s">
        <v>756</v>
      </c>
      <c r="I240" s="44" t="s">
        <v>749</v>
      </c>
      <c r="J240" s="44">
        <v>47</v>
      </c>
      <c r="K240" s="24" t="s">
        <v>1746</v>
      </c>
      <c r="L240" s="25" t="s">
        <v>1534</v>
      </c>
      <c r="M240" s="24" t="s">
        <v>1374</v>
      </c>
      <c r="N240" s="24" t="s">
        <v>3517</v>
      </c>
      <c r="O240" s="38">
        <v>130378</v>
      </c>
      <c r="P240" s="24" t="s">
        <v>0</v>
      </c>
      <c r="Q240" s="24" t="s">
        <v>27</v>
      </c>
      <c r="R240" s="24">
        <v>1080</v>
      </c>
      <c r="S240" s="23">
        <v>45749</v>
      </c>
      <c r="T240" s="24">
        <v>1115</v>
      </c>
      <c r="U240" s="23">
        <v>45751</v>
      </c>
      <c r="V240" s="46">
        <v>45754</v>
      </c>
      <c r="W240" s="64">
        <v>3</v>
      </c>
      <c r="X240" s="39">
        <v>2380800</v>
      </c>
      <c r="Y240" s="56" t="s">
        <v>1212</v>
      </c>
      <c r="Z240" s="42">
        <v>8605246546</v>
      </c>
      <c r="AA240" s="23">
        <v>45750</v>
      </c>
      <c r="AB240" s="23">
        <v>45823</v>
      </c>
      <c r="AC240" s="23">
        <v>45754</v>
      </c>
      <c r="AD240" s="24" t="s">
        <v>55</v>
      </c>
      <c r="AE240" s="65">
        <v>2976000</v>
      </c>
      <c r="AF240" s="65">
        <v>23808000</v>
      </c>
      <c r="AG240" s="24" t="s">
        <v>2786</v>
      </c>
      <c r="AH240" s="23">
        <v>45754</v>
      </c>
      <c r="AI240" s="23">
        <v>45997</v>
      </c>
      <c r="AJ240" s="24" t="s">
        <v>742</v>
      </c>
      <c r="AK240" s="24">
        <v>1032396622</v>
      </c>
      <c r="AL240" s="24" t="s">
        <v>2375</v>
      </c>
      <c r="AM240" s="23">
        <v>45770</v>
      </c>
      <c r="AN240" s="39">
        <v>2380800</v>
      </c>
      <c r="AO240" s="24">
        <v>1696</v>
      </c>
      <c r="AP240" s="24">
        <v>1717</v>
      </c>
      <c r="AQ240" s="24" t="s">
        <v>4034</v>
      </c>
      <c r="AR240" s="23">
        <v>46021</v>
      </c>
      <c r="AS240" s="24" t="s">
        <v>3217</v>
      </c>
      <c r="AT240" s="23">
        <v>45994</v>
      </c>
      <c r="AU240" s="39">
        <f t="shared" si="15"/>
        <v>26188800</v>
      </c>
      <c r="AV240" s="24"/>
      <c r="AW240" s="30"/>
      <c r="AX240" s="21"/>
      <c r="BB240" s="54"/>
      <c r="BF240" s="30">
        <f t="shared" si="14"/>
        <v>46021</v>
      </c>
    </row>
    <row r="241" spans="1:58" s="22" customFormat="1" ht="13.2" hidden="1" customHeight="1">
      <c r="A241" s="24" t="s">
        <v>465</v>
      </c>
      <c r="B241" s="42">
        <v>1001215992</v>
      </c>
      <c r="C241" s="43">
        <v>35702</v>
      </c>
      <c r="D241" s="24" t="s">
        <v>1075</v>
      </c>
      <c r="E241" s="37" t="s">
        <v>1164</v>
      </c>
      <c r="F241" s="24" t="s">
        <v>1165</v>
      </c>
      <c r="G241" s="44">
        <v>3203966456</v>
      </c>
      <c r="H241" s="44" t="s">
        <v>748</v>
      </c>
      <c r="I241" s="44" t="s">
        <v>760</v>
      </c>
      <c r="J241" s="44">
        <v>28</v>
      </c>
      <c r="K241" s="24" t="s">
        <v>1747</v>
      </c>
      <c r="L241" s="25" t="s">
        <v>1530</v>
      </c>
      <c r="M241" s="24" t="s">
        <v>1428</v>
      </c>
      <c r="N241" s="24" t="s">
        <v>3518</v>
      </c>
      <c r="O241" s="38">
        <v>128345</v>
      </c>
      <c r="P241" s="24" t="s">
        <v>0</v>
      </c>
      <c r="Q241" s="24" t="s">
        <v>34</v>
      </c>
      <c r="R241" s="24">
        <v>1087</v>
      </c>
      <c r="S241" s="23">
        <v>45749</v>
      </c>
      <c r="T241" s="24">
        <v>1112</v>
      </c>
      <c r="U241" s="23">
        <v>45751</v>
      </c>
      <c r="V241" s="46">
        <v>45751</v>
      </c>
      <c r="W241" s="64">
        <v>1</v>
      </c>
      <c r="X241" s="39">
        <v>1740000</v>
      </c>
      <c r="Y241" s="56" t="s">
        <v>1211</v>
      </c>
      <c r="Z241" s="42">
        <v>8600095786</v>
      </c>
      <c r="AA241" s="23">
        <v>45749</v>
      </c>
      <c r="AB241" s="23">
        <v>46175</v>
      </c>
      <c r="AC241" s="23">
        <v>45749</v>
      </c>
      <c r="AD241" s="24" t="s">
        <v>55</v>
      </c>
      <c r="AE241" s="65">
        <v>2900000</v>
      </c>
      <c r="AF241" s="65">
        <v>17400000</v>
      </c>
      <c r="AG241" s="24" t="s">
        <v>198</v>
      </c>
      <c r="AH241" s="23">
        <v>45751</v>
      </c>
      <c r="AI241" s="23">
        <v>45933</v>
      </c>
      <c r="AJ241" s="24" t="s">
        <v>466</v>
      </c>
      <c r="AK241" s="24">
        <v>79713488</v>
      </c>
      <c r="AL241" s="24" t="s">
        <v>2400</v>
      </c>
      <c r="AM241" s="23">
        <v>45777</v>
      </c>
      <c r="AN241" s="39">
        <v>8700000</v>
      </c>
      <c r="AO241" s="24">
        <v>1445</v>
      </c>
      <c r="AP241" s="24">
        <v>1482</v>
      </c>
      <c r="AQ241" s="24" t="s">
        <v>3212</v>
      </c>
      <c r="AR241" s="23">
        <v>46025</v>
      </c>
      <c r="AS241" s="24" t="s">
        <v>2586</v>
      </c>
      <c r="AT241" s="23">
        <v>45933</v>
      </c>
      <c r="AU241" s="39">
        <f t="shared" si="15"/>
        <v>26100000</v>
      </c>
      <c r="AV241" s="24"/>
      <c r="AW241" s="30"/>
      <c r="AX241" s="21"/>
      <c r="BB241" s="54"/>
      <c r="BF241" s="30">
        <f t="shared" si="14"/>
        <v>46025</v>
      </c>
    </row>
    <row r="242" spans="1:58" ht="13.2" hidden="1" customHeight="1">
      <c r="A242" s="24" t="s">
        <v>3238</v>
      </c>
      <c r="B242" s="42">
        <v>1032423937</v>
      </c>
      <c r="C242" s="43">
        <v>32455</v>
      </c>
      <c r="D242" s="24" t="s">
        <v>1075</v>
      </c>
      <c r="E242" s="37" t="s">
        <v>1166</v>
      </c>
      <c r="F242" s="24" t="s">
        <v>1167</v>
      </c>
      <c r="G242" s="44">
        <v>3013167811</v>
      </c>
      <c r="H242" s="44" t="s">
        <v>756</v>
      </c>
      <c r="I242" s="44" t="s">
        <v>760</v>
      </c>
      <c r="J242" s="44">
        <v>37</v>
      </c>
      <c r="K242" s="24" t="s">
        <v>1748</v>
      </c>
      <c r="L242" s="25" t="s">
        <v>1535</v>
      </c>
      <c r="M242" s="24" t="s">
        <v>1375</v>
      </c>
      <c r="N242" s="24" t="s">
        <v>2221</v>
      </c>
      <c r="O242" s="38">
        <v>132142</v>
      </c>
      <c r="P242" s="24" t="s">
        <v>0</v>
      </c>
      <c r="Q242" s="24" t="s">
        <v>1817</v>
      </c>
      <c r="R242" s="24">
        <v>1187</v>
      </c>
      <c r="S242" s="23">
        <v>45749</v>
      </c>
      <c r="T242" s="24">
        <v>1109</v>
      </c>
      <c r="U242" s="23">
        <v>45749</v>
      </c>
      <c r="V242" s="46">
        <v>45748</v>
      </c>
      <c r="W242" s="64">
        <v>1</v>
      </c>
      <c r="X242" s="39">
        <v>7200000</v>
      </c>
      <c r="Y242" s="56" t="s">
        <v>1211</v>
      </c>
      <c r="Z242" s="42">
        <v>8600095786</v>
      </c>
      <c r="AA242" s="23">
        <v>45749</v>
      </c>
      <c r="AB242" s="23">
        <v>46203</v>
      </c>
      <c r="AC242" s="23">
        <v>45749</v>
      </c>
      <c r="AD242" s="24" t="s">
        <v>55</v>
      </c>
      <c r="AE242" s="65">
        <v>9000000</v>
      </c>
      <c r="AF242" s="65">
        <v>72000000</v>
      </c>
      <c r="AG242" s="24" t="s">
        <v>2896</v>
      </c>
      <c r="AH242" s="23">
        <v>45749</v>
      </c>
      <c r="AI242" s="23">
        <v>45992</v>
      </c>
      <c r="AJ242" s="24" t="s">
        <v>1947</v>
      </c>
      <c r="AK242" s="24">
        <v>53009230</v>
      </c>
      <c r="AL242" s="24" t="s">
        <v>2399</v>
      </c>
      <c r="AM242" s="23">
        <v>45775</v>
      </c>
      <c r="AN242" s="39">
        <v>13200000</v>
      </c>
      <c r="AO242" s="24">
        <v>1802</v>
      </c>
      <c r="AP242" s="24">
        <v>1694</v>
      </c>
      <c r="AQ242" s="24" t="s">
        <v>3237</v>
      </c>
      <c r="AR242" s="23">
        <v>46037</v>
      </c>
      <c r="AS242" s="24" t="s">
        <v>3217</v>
      </c>
      <c r="AT242" s="23">
        <v>45992</v>
      </c>
      <c r="AU242" s="39">
        <f t="shared" si="15"/>
        <v>85200000</v>
      </c>
      <c r="AV242" s="24" t="s">
        <v>3238</v>
      </c>
      <c r="AW242" s="30">
        <v>45889</v>
      </c>
      <c r="AX242" s="21">
        <v>1018451725</v>
      </c>
      <c r="AY242" s="21">
        <v>1490</v>
      </c>
      <c r="AZ242" s="21" t="s">
        <v>3217</v>
      </c>
      <c r="BA242" s="30">
        <v>45888</v>
      </c>
      <c r="BF242" s="30">
        <f t="shared" si="14"/>
        <v>46037</v>
      </c>
    </row>
    <row r="243" spans="1:58" ht="13.2" hidden="1" customHeight="1">
      <c r="A243" s="24" t="s">
        <v>716</v>
      </c>
      <c r="B243" s="42">
        <v>1020733979</v>
      </c>
      <c r="C243" s="43">
        <v>32104</v>
      </c>
      <c r="D243" s="24" t="s">
        <v>1074</v>
      </c>
      <c r="E243" s="37" t="s">
        <v>1168</v>
      </c>
      <c r="F243" s="24" t="s">
        <v>1169</v>
      </c>
      <c r="G243" s="44">
        <v>3204878274</v>
      </c>
      <c r="H243" s="44" t="s">
        <v>748</v>
      </c>
      <c r="I243" s="44" t="s">
        <v>760</v>
      </c>
      <c r="J243" s="44">
        <v>38</v>
      </c>
      <c r="K243" s="24" t="s">
        <v>1749</v>
      </c>
      <c r="L243" s="25" t="s">
        <v>1536</v>
      </c>
      <c r="M243" s="24" t="s">
        <v>1376</v>
      </c>
      <c r="N243" s="24" t="s">
        <v>2222</v>
      </c>
      <c r="O243" s="38">
        <v>130857</v>
      </c>
      <c r="P243" s="24" t="s">
        <v>0</v>
      </c>
      <c r="Q243" s="24" t="s">
        <v>1809</v>
      </c>
      <c r="R243" s="24">
        <v>1091</v>
      </c>
      <c r="S243" s="23">
        <v>45751</v>
      </c>
      <c r="T243" s="24">
        <v>1126</v>
      </c>
      <c r="U243" s="23">
        <v>45755</v>
      </c>
      <c r="V243" s="46">
        <v>45758</v>
      </c>
      <c r="W243" s="64">
        <v>5</v>
      </c>
      <c r="X243" s="39">
        <v>1237800</v>
      </c>
      <c r="Y243" s="56" t="s">
        <v>1212</v>
      </c>
      <c r="Z243" s="42">
        <v>8605246546</v>
      </c>
      <c r="AA243" s="23">
        <v>45769</v>
      </c>
      <c r="AB243" s="23">
        <v>46142</v>
      </c>
      <c r="AC243" s="23">
        <v>45772</v>
      </c>
      <c r="AD243" s="24" t="s">
        <v>55</v>
      </c>
      <c r="AE243" s="65">
        <v>2063000</v>
      </c>
      <c r="AF243" s="65">
        <v>12378000</v>
      </c>
      <c r="AG243" s="24" t="s">
        <v>2897</v>
      </c>
      <c r="AH243" s="23">
        <v>45772</v>
      </c>
      <c r="AI243" s="23">
        <v>45954</v>
      </c>
      <c r="AJ243" s="24" t="s">
        <v>83</v>
      </c>
      <c r="AK243" s="24">
        <v>1019070983</v>
      </c>
      <c r="AL243" s="24" t="s">
        <v>2401</v>
      </c>
      <c r="AM243" s="23">
        <v>45789</v>
      </c>
      <c r="AN243" s="39">
        <v>5226266</v>
      </c>
      <c r="AO243" s="24">
        <v>1670</v>
      </c>
      <c r="AP243" s="24">
        <v>1545</v>
      </c>
      <c r="AQ243" s="24" t="s">
        <v>3312</v>
      </c>
      <c r="AR243" s="23">
        <v>46032</v>
      </c>
      <c r="AS243" s="24" t="s">
        <v>3220</v>
      </c>
      <c r="AT243" s="23">
        <v>45954</v>
      </c>
      <c r="AU243" s="39">
        <f t="shared" si="15"/>
        <v>17604266</v>
      </c>
      <c r="AW243" s="30"/>
      <c r="BF243" s="30">
        <f t="shared" si="14"/>
        <v>46032</v>
      </c>
    </row>
    <row r="244" spans="1:58" ht="13.2" hidden="1" customHeight="1">
      <c r="A244" s="24" t="s">
        <v>3239</v>
      </c>
      <c r="B244" s="42">
        <v>1000718002</v>
      </c>
      <c r="C244" s="43">
        <v>36607</v>
      </c>
      <c r="D244" s="24" t="s">
        <v>1074</v>
      </c>
      <c r="E244" s="37" t="s">
        <v>1170</v>
      </c>
      <c r="F244" s="24" t="s">
        <v>1171</v>
      </c>
      <c r="G244" s="44">
        <v>3006279043</v>
      </c>
      <c r="H244" s="44" t="s">
        <v>756</v>
      </c>
      <c r="I244" s="44" t="s">
        <v>760</v>
      </c>
      <c r="J244" s="44">
        <v>25</v>
      </c>
      <c r="K244" s="24" t="s">
        <v>1750</v>
      </c>
      <c r="L244" s="25" t="s">
        <v>1537</v>
      </c>
      <c r="M244" s="24" t="s">
        <v>1377</v>
      </c>
      <c r="N244" s="24" t="s">
        <v>3163</v>
      </c>
      <c r="O244" s="38">
        <v>130835</v>
      </c>
      <c r="P244" s="24" t="s">
        <v>0</v>
      </c>
      <c r="Q244" s="24" t="s">
        <v>1809</v>
      </c>
      <c r="R244" s="24">
        <v>1098</v>
      </c>
      <c r="S244" s="23">
        <v>45754</v>
      </c>
      <c r="T244" s="24">
        <v>1123</v>
      </c>
      <c r="U244" s="23">
        <v>45755</v>
      </c>
      <c r="V244" s="46">
        <v>45755</v>
      </c>
      <c r="W244" s="64">
        <v>5</v>
      </c>
      <c r="X244" s="39">
        <v>1237800</v>
      </c>
      <c r="Y244" s="56" t="s">
        <v>1211</v>
      </c>
      <c r="Z244" s="42">
        <v>8600095786</v>
      </c>
      <c r="AA244" s="23">
        <v>45758</v>
      </c>
      <c r="AB244" s="23">
        <v>46126</v>
      </c>
      <c r="AC244" s="23">
        <v>38453</v>
      </c>
      <c r="AD244" s="24" t="s">
        <v>55</v>
      </c>
      <c r="AE244" s="65">
        <v>2063000</v>
      </c>
      <c r="AF244" s="65">
        <v>12378000</v>
      </c>
      <c r="AG244" s="24" t="s">
        <v>2898</v>
      </c>
      <c r="AH244" s="23">
        <v>45768</v>
      </c>
      <c r="AI244" s="23">
        <v>45950</v>
      </c>
      <c r="AJ244" s="24" t="s">
        <v>83</v>
      </c>
      <c r="AK244" s="24">
        <v>1019070983</v>
      </c>
      <c r="AL244" s="24" t="s">
        <v>2402</v>
      </c>
      <c r="AM244" s="23">
        <v>45782</v>
      </c>
      <c r="AN244" s="39">
        <v>5570100</v>
      </c>
      <c r="AO244" s="24">
        <v>1662</v>
      </c>
      <c r="AP244" s="24">
        <v>1434</v>
      </c>
      <c r="AQ244" s="24" t="s">
        <v>3351</v>
      </c>
      <c r="AR244" s="23">
        <v>46032</v>
      </c>
      <c r="AS244" s="24" t="s">
        <v>2586</v>
      </c>
      <c r="AT244" s="23">
        <v>45950</v>
      </c>
      <c r="AU244" s="39">
        <f t="shared" si="15"/>
        <v>17948100</v>
      </c>
      <c r="AV244" s="24" t="s">
        <v>3239</v>
      </c>
      <c r="AW244" s="30">
        <v>45905</v>
      </c>
      <c r="AX244" s="21">
        <v>52342684</v>
      </c>
      <c r="AY244" s="21">
        <v>1401</v>
      </c>
      <c r="AZ244" s="21" t="s">
        <v>2586</v>
      </c>
      <c r="BA244" s="30">
        <v>45904</v>
      </c>
      <c r="BF244" s="30">
        <f t="shared" si="14"/>
        <v>46032</v>
      </c>
    </row>
    <row r="245" spans="1:58" ht="13.2" hidden="1" customHeight="1">
      <c r="A245" s="24" t="s">
        <v>717</v>
      </c>
      <c r="B245" s="42">
        <v>1020741832</v>
      </c>
      <c r="C245" s="43">
        <v>32608</v>
      </c>
      <c r="D245" s="24" t="s">
        <v>1075</v>
      </c>
      <c r="E245" s="37" t="s">
        <v>1172</v>
      </c>
      <c r="F245" s="24" t="s">
        <v>1173</v>
      </c>
      <c r="G245" s="44">
        <v>3203038556</v>
      </c>
      <c r="H245" s="44" t="s">
        <v>780</v>
      </c>
      <c r="I245" s="44" t="s">
        <v>753</v>
      </c>
      <c r="J245" s="44">
        <v>36</v>
      </c>
      <c r="K245" s="24" t="s">
        <v>1751</v>
      </c>
      <c r="L245" s="25" t="s">
        <v>1538</v>
      </c>
      <c r="M245" s="24" t="s">
        <v>1378</v>
      </c>
      <c r="N245" s="24" t="s">
        <v>2223</v>
      </c>
      <c r="O245" s="38">
        <v>131998</v>
      </c>
      <c r="P245" s="24" t="s">
        <v>0</v>
      </c>
      <c r="Q245" s="24" t="s">
        <v>1809</v>
      </c>
      <c r="R245" s="24">
        <v>1165</v>
      </c>
      <c r="S245" s="23">
        <v>45751</v>
      </c>
      <c r="T245" s="24">
        <v>1121</v>
      </c>
      <c r="U245" s="23">
        <v>45755</v>
      </c>
      <c r="V245" s="46">
        <v>45755</v>
      </c>
      <c r="W245" s="64">
        <v>1</v>
      </c>
      <c r="X245" s="39">
        <v>3300000</v>
      </c>
      <c r="Y245" s="56" t="s">
        <v>1211</v>
      </c>
      <c r="Z245" s="42">
        <v>8600095786</v>
      </c>
      <c r="AA245" s="23">
        <v>45754</v>
      </c>
      <c r="AB245" s="23">
        <v>46122</v>
      </c>
      <c r="AC245" s="23">
        <v>45754</v>
      </c>
      <c r="AD245" s="24" t="s">
        <v>55</v>
      </c>
      <c r="AE245" s="65">
        <v>5500000</v>
      </c>
      <c r="AF245" s="65">
        <v>33000000</v>
      </c>
      <c r="AG245" s="24" t="s">
        <v>2899</v>
      </c>
      <c r="AH245" s="23">
        <v>45755</v>
      </c>
      <c r="AI245" s="23">
        <v>45937</v>
      </c>
      <c r="AJ245" s="24" t="s">
        <v>1948</v>
      </c>
      <c r="AK245" s="24"/>
      <c r="AL245" s="24" t="s">
        <v>2403</v>
      </c>
      <c r="AM245" s="23">
        <v>45779</v>
      </c>
      <c r="AN245" s="39">
        <v>15216666</v>
      </c>
      <c r="AO245" s="24">
        <v>1455</v>
      </c>
      <c r="AP245" s="24">
        <v>1492</v>
      </c>
      <c r="AQ245" s="24" t="s">
        <v>3313</v>
      </c>
      <c r="AR245" s="23">
        <v>46022</v>
      </c>
      <c r="AS245" s="24" t="s">
        <v>3222</v>
      </c>
      <c r="AT245" s="23">
        <v>45937</v>
      </c>
      <c r="AU245" s="39">
        <f t="shared" si="15"/>
        <v>48216666</v>
      </c>
      <c r="AW245" s="30"/>
      <c r="BF245" s="30">
        <f t="shared" si="14"/>
        <v>46022</v>
      </c>
    </row>
    <row r="246" spans="1:58" ht="13.2" hidden="1" customHeight="1">
      <c r="A246" s="24" t="s">
        <v>2886</v>
      </c>
      <c r="B246" s="42">
        <v>1136887379</v>
      </c>
      <c r="C246" s="43">
        <v>35005</v>
      </c>
      <c r="D246" s="24" t="s">
        <v>1074</v>
      </c>
      <c r="E246" s="37" t="s">
        <v>1174</v>
      </c>
      <c r="F246" s="24" t="s">
        <v>1175</v>
      </c>
      <c r="G246" s="44">
        <v>6014400949</v>
      </c>
      <c r="H246" s="44" t="s">
        <v>748</v>
      </c>
      <c r="I246" s="44" t="s">
        <v>760</v>
      </c>
      <c r="J246" s="44">
        <v>30</v>
      </c>
      <c r="K246" s="24" t="s">
        <v>1752</v>
      </c>
      <c r="L246" s="25" t="s">
        <v>1539</v>
      </c>
      <c r="M246" s="24" t="s">
        <v>1379</v>
      </c>
      <c r="N246" s="24" t="s">
        <v>2224</v>
      </c>
      <c r="O246" s="38">
        <v>132140</v>
      </c>
      <c r="P246" s="24" t="s">
        <v>0</v>
      </c>
      <c r="Q246" s="24" t="s">
        <v>1809</v>
      </c>
      <c r="R246" s="24">
        <v>1186</v>
      </c>
      <c r="S246" s="23">
        <v>45754</v>
      </c>
      <c r="T246" s="24">
        <v>1122</v>
      </c>
      <c r="U246" s="23">
        <v>45755</v>
      </c>
      <c r="V246" s="46">
        <v>45756</v>
      </c>
      <c r="W246" s="64">
        <v>1</v>
      </c>
      <c r="X246" s="39">
        <v>4800000</v>
      </c>
      <c r="Y246" s="56" t="s">
        <v>1211</v>
      </c>
      <c r="Z246" s="42">
        <v>8600095786</v>
      </c>
      <c r="AA246" s="23">
        <v>45754</v>
      </c>
      <c r="AB246" s="23">
        <v>46119</v>
      </c>
      <c r="AC246" s="23">
        <v>45756</v>
      </c>
      <c r="AD246" s="24" t="s">
        <v>55</v>
      </c>
      <c r="AE246" s="65">
        <v>8000000</v>
      </c>
      <c r="AF246" s="65">
        <v>48000000</v>
      </c>
      <c r="AG246" s="24" t="s">
        <v>2900</v>
      </c>
      <c r="AH246" s="23">
        <v>45755</v>
      </c>
      <c r="AI246" s="23">
        <v>45937</v>
      </c>
      <c r="AJ246" s="24" t="s">
        <v>2405</v>
      </c>
      <c r="AK246" s="24"/>
      <c r="AL246" s="24" t="s">
        <v>2404</v>
      </c>
      <c r="AM246" s="23">
        <v>45806</v>
      </c>
      <c r="AN246" s="39">
        <v>24000000</v>
      </c>
      <c r="AO246" s="24">
        <v>1397</v>
      </c>
      <c r="AP246" s="24">
        <v>1387</v>
      </c>
      <c r="AQ246" s="24" t="s">
        <v>3212</v>
      </c>
      <c r="AR246" s="23">
        <v>46029</v>
      </c>
      <c r="AS246" s="24" t="s">
        <v>3217</v>
      </c>
      <c r="AT246" s="23">
        <v>45904</v>
      </c>
      <c r="AU246" s="39">
        <f t="shared" si="15"/>
        <v>72000000</v>
      </c>
      <c r="AV246" s="24" t="s">
        <v>2886</v>
      </c>
      <c r="AW246" s="30">
        <v>45851</v>
      </c>
      <c r="AX246" s="21">
        <v>52221566</v>
      </c>
      <c r="AY246" s="21">
        <v>1409</v>
      </c>
      <c r="AZ246" s="21" t="s">
        <v>2586</v>
      </c>
      <c r="BA246" s="30">
        <v>45850</v>
      </c>
      <c r="BF246" s="30">
        <f t="shared" si="14"/>
        <v>46029</v>
      </c>
    </row>
    <row r="247" spans="1:58" ht="13.2" hidden="1" customHeight="1">
      <c r="A247" s="24" t="s">
        <v>718</v>
      </c>
      <c r="B247" s="42">
        <v>1020721996</v>
      </c>
      <c r="C247" s="43">
        <v>31812</v>
      </c>
      <c r="D247" s="24" t="s">
        <v>1074</v>
      </c>
      <c r="E247" s="37" t="s">
        <v>1176</v>
      </c>
      <c r="F247" s="24" t="s">
        <v>1177</v>
      </c>
      <c r="G247" s="44">
        <v>3132923697</v>
      </c>
      <c r="H247" s="44" t="s">
        <v>780</v>
      </c>
      <c r="I247" s="44" t="s">
        <v>760</v>
      </c>
      <c r="J247" s="44">
        <v>38</v>
      </c>
      <c r="K247" s="24" t="s">
        <v>1753</v>
      </c>
      <c r="L247" s="25" t="s">
        <v>1540</v>
      </c>
      <c r="M247" s="24" t="s">
        <v>1380</v>
      </c>
      <c r="N247" s="24" t="s">
        <v>2225</v>
      </c>
      <c r="O247" s="38">
        <v>126799</v>
      </c>
      <c r="P247" s="24" t="s">
        <v>0</v>
      </c>
      <c r="Q247" s="24" t="s">
        <v>1817</v>
      </c>
      <c r="R247" s="24">
        <v>1191</v>
      </c>
      <c r="S247" s="23">
        <v>45755</v>
      </c>
      <c r="T247" s="24">
        <v>1158</v>
      </c>
      <c r="U247" s="23">
        <v>45762</v>
      </c>
      <c r="V247" s="46">
        <v>45756</v>
      </c>
      <c r="W247" s="64">
        <v>5</v>
      </c>
      <c r="X247" s="39">
        <v>3440000</v>
      </c>
      <c r="Y247" s="56" t="s">
        <v>1211</v>
      </c>
      <c r="Z247" s="42">
        <v>8600095786</v>
      </c>
      <c r="AA247" s="23">
        <v>45756</v>
      </c>
      <c r="AB247" s="23">
        <v>46182</v>
      </c>
      <c r="AC247" s="23">
        <v>45756</v>
      </c>
      <c r="AD247" s="24" t="s">
        <v>55</v>
      </c>
      <c r="AE247" s="65">
        <v>4300000</v>
      </c>
      <c r="AF247" s="65">
        <v>34400000</v>
      </c>
      <c r="AG247" s="24" t="s">
        <v>2901</v>
      </c>
      <c r="AH247" s="23">
        <v>45762</v>
      </c>
      <c r="AI247" s="23">
        <v>46005</v>
      </c>
      <c r="AJ247" s="24" t="s">
        <v>83</v>
      </c>
      <c r="AK247" s="24">
        <v>1019070983</v>
      </c>
      <c r="AL247" s="24" t="s">
        <v>2406</v>
      </c>
      <c r="AM247" s="23">
        <v>45771</v>
      </c>
      <c r="AN247" s="39">
        <v>3726667</v>
      </c>
      <c r="AO247" s="24">
        <v>1816</v>
      </c>
      <c r="AP247" s="24">
        <v>1741</v>
      </c>
      <c r="AQ247" s="24" t="s">
        <v>4033</v>
      </c>
      <c r="AR247" s="23">
        <v>46032</v>
      </c>
      <c r="AS247" s="24" t="s">
        <v>3222</v>
      </c>
      <c r="AT247" s="23">
        <v>46003</v>
      </c>
      <c r="AU247" s="39">
        <f t="shared" si="15"/>
        <v>38126667</v>
      </c>
      <c r="AW247" s="30"/>
      <c r="BF247" s="30">
        <f t="shared" si="14"/>
        <v>46032</v>
      </c>
    </row>
    <row r="248" spans="1:58" ht="13.2" hidden="1" customHeight="1">
      <c r="A248" s="24" t="s">
        <v>719</v>
      </c>
      <c r="B248" s="42">
        <v>11313018</v>
      </c>
      <c r="C248" s="43">
        <v>23872</v>
      </c>
      <c r="D248" s="24" t="s">
        <v>1074</v>
      </c>
      <c r="E248" s="37" t="s">
        <v>1178</v>
      </c>
      <c r="F248" s="24" t="s">
        <v>1179</v>
      </c>
      <c r="G248" s="44">
        <v>3165388624</v>
      </c>
      <c r="H248" s="44" t="s">
        <v>788</v>
      </c>
      <c r="I248" s="44" t="s">
        <v>753</v>
      </c>
      <c r="J248" s="44">
        <v>60</v>
      </c>
      <c r="K248" s="24" t="s">
        <v>1754</v>
      </c>
      <c r="L248" s="25" t="s">
        <v>1541</v>
      </c>
      <c r="M248" s="24" t="s">
        <v>1381</v>
      </c>
      <c r="N248" s="24" t="s">
        <v>2226</v>
      </c>
      <c r="O248" s="38">
        <v>131991</v>
      </c>
      <c r="P248" s="24" t="s">
        <v>0</v>
      </c>
      <c r="Q248" s="24" t="s">
        <v>1809</v>
      </c>
      <c r="R248" s="24">
        <v>1178</v>
      </c>
      <c r="S248" s="23">
        <v>45754</v>
      </c>
      <c r="T248" s="24">
        <v>1124</v>
      </c>
      <c r="U248" s="23">
        <v>45755</v>
      </c>
      <c r="V248" s="46">
        <v>45755</v>
      </c>
      <c r="W248" s="64">
        <v>1</v>
      </c>
      <c r="X248" s="39">
        <v>3000000</v>
      </c>
      <c r="Y248" s="56" t="s">
        <v>1211</v>
      </c>
      <c r="Z248" s="42">
        <v>8600095786</v>
      </c>
      <c r="AA248" s="23">
        <v>45755</v>
      </c>
      <c r="AB248" s="23">
        <v>46127</v>
      </c>
      <c r="AC248" s="23">
        <v>45755</v>
      </c>
      <c r="AD248" s="24" t="s">
        <v>55</v>
      </c>
      <c r="AE248" s="65">
        <v>5000000</v>
      </c>
      <c r="AF248" s="65">
        <v>30000000</v>
      </c>
      <c r="AG248" s="24" t="s">
        <v>2902</v>
      </c>
      <c r="AH248" s="23">
        <v>45755</v>
      </c>
      <c r="AI248" s="23">
        <v>45937</v>
      </c>
      <c r="AJ248" s="24" t="s">
        <v>83</v>
      </c>
      <c r="AK248" s="24"/>
      <c r="AL248" s="24" t="s">
        <v>2407</v>
      </c>
      <c r="AM248" s="23">
        <v>45811</v>
      </c>
      <c r="AN248" s="39">
        <v>15000000</v>
      </c>
      <c r="AO248" s="24">
        <v>1635</v>
      </c>
      <c r="AP248" s="24">
        <v>1491</v>
      </c>
      <c r="AQ248" s="24" t="s">
        <v>3212</v>
      </c>
      <c r="AR248" s="23">
        <v>46029</v>
      </c>
      <c r="AS248" s="24" t="s">
        <v>2586</v>
      </c>
      <c r="AT248" s="23">
        <v>45937</v>
      </c>
      <c r="AU248" s="39">
        <f t="shared" si="15"/>
        <v>45000000</v>
      </c>
      <c r="AW248" s="30"/>
      <c r="BF248" s="30">
        <f t="shared" si="14"/>
        <v>46029</v>
      </c>
    </row>
    <row r="249" spans="1:58" ht="13.2" hidden="1" customHeight="1">
      <c r="A249" s="24" t="s">
        <v>720</v>
      </c>
      <c r="B249" s="42">
        <v>40370524</v>
      </c>
      <c r="C249" s="43">
        <v>23025</v>
      </c>
      <c r="D249" s="24" t="s">
        <v>1075</v>
      </c>
      <c r="E249" s="37" t="s">
        <v>1180</v>
      </c>
      <c r="F249" s="24" t="s">
        <v>1181</v>
      </c>
      <c r="G249" s="44">
        <v>3213840313</v>
      </c>
      <c r="H249" s="44" t="s">
        <v>788</v>
      </c>
      <c r="I249" s="44" t="s">
        <v>1182</v>
      </c>
      <c r="J249" s="44">
        <v>62</v>
      </c>
      <c r="K249" s="24" t="s">
        <v>1755</v>
      </c>
      <c r="L249" s="25" t="s">
        <v>1542</v>
      </c>
      <c r="M249" s="24" t="s">
        <v>1382</v>
      </c>
      <c r="N249" s="24" t="s">
        <v>2227</v>
      </c>
      <c r="O249" s="38">
        <v>130812</v>
      </c>
      <c r="P249" s="24" t="s">
        <v>0</v>
      </c>
      <c r="Q249" s="24" t="s">
        <v>1817</v>
      </c>
      <c r="R249" s="24">
        <v>1128</v>
      </c>
      <c r="S249" s="23">
        <v>45754</v>
      </c>
      <c r="T249" s="24">
        <v>1127</v>
      </c>
      <c r="U249" s="23">
        <v>45755</v>
      </c>
      <c r="V249" s="46">
        <v>45756</v>
      </c>
      <c r="W249" s="64">
        <v>5</v>
      </c>
      <c r="X249" s="39">
        <v>2380800</v>
      </c>
      <c r="Y249" s="56" t="s">
        <v>1212</v>
      </c>
      <c r="Z249" s="42">
        <v>8605246546</v>
      </c>
      <c r="AA249" s="23">
        <v>45754</v>
      </c>
      <c r="AB249" s="23">
        <v>46188</v>
      </c>
      <c r="AC249" s="23">
        <v>45755</v>
      </c>
      <c r="AD249" s="24" t="s">
        <v>55</v>
      </c>
      <c r="AE249" s="65">
        <v>2976000</v>
      </c>
      <c r="AF249" s="65">
        <v>23808000</v>
      </c>
      <c r="AG249" s="24" t="s">
        <v>2191</v>
      </c>
      <c r="AH249" s="23">
        <v>45756</v>
      </c>
      <c r="AI249" s="23">
        <v>45999</v>
      </c>
      <c r="AJ249" s="24" t="s">
        <v>83</v>
      </c>
      <c r="AK249" s="24">
        <v>1019070983</v>
      </c>
      <c r="AL249" s="24">
        <v>20255120007303</v>
      </c>
      <c r="AM249" s="23">
        <v>45772</v>
      </c>
      <c r="AN249" s="39">
        <v>4166400</v>
      </c>
      <c r="AO249" s="24">
        <v>1452</v>
      </c>
      <c r="AP249" s="24">
        <v>1720</v>
      </c>
      <c r="AQ249" s="24" t="s">
        <v>3233</v>
      </c>
      <c r="AR249" s="23">
        <v>46042</v>
      </c>
      <c r="AS249" s="24" t="s">
        <v>2586</v>
      </c>
      <c r="AT249" s="23">
        <v>45994</v>
      </c>
      <c r="AU249" s="39">
        <f t="shared" si="15"/>
        <v>27974400</v>
      </c>
      <c r="AW249" s="30"/>
      <c r="BF249" s="30">
        <f t="shared" si="14"/>
        <v>46042</v>
      </c>
    </row>
    <row r="250" spans="1:58" ht="13.2" hidden="1" customHeight="1">
      <c r="A250" s="24" t="s">
        <v>721</v>
      </c>
      <c r="B250" s="42">
        <v>1020736997</v>
      </c>
      <c r="C250" s="43">
        <v>32398</v>
      </c>
      <c r="D250" s="24" t="s">
        <v>1074</v>
      </c>
      <c r="E250" s="37" t="s">
        <v>1183</v>
      </c>
      <c r="F250" s="24" t="s">
        <v>1184</v>
      </c>
      <c r="G250" s="44">
        <v>3002320804</v>
      </c>
      <c r="H250" s="44" t="s">
        <v>759</v>
      </c>
      <c r="I250" s="44" t="s">
        <v>760</v>
      </c>
      <c r="J250" s="44">
        <v>37</v>
      </c>
      <c r="K250" s="24" t="s">
        <v>1756</v>
      </c>
      <c r="L250" s="25" t="s">
        <v>1543</v>
      </c>
      <c r="M250" s="24" t="s">
        <v>1383</v>
      </c>
      <c r="N250" s="24" t="s">
        <v>2228</v>
      </c>
      <c r="O250" s="38">
        <v>129857</v>
      </c>
      <c r="P250" s="24" t="s">
        <v>0</v>
      </c>
      <c r="Q250" s="24" t="s">
        <v>1809</v>
      </c>
      <c r="R250" s="24">
        <v>1161</v>
      </c>
      <c r="S250" s="23">
        <v>45754</v>
      </c>
      <c r="T250" s="24">
        <v>1128</v>
      </c>
      <c r="U250" s="23">
        <v>45755</v>
      </c>
      <c r="V250" s="46">
        <v>45756</v>
      </c>
      <c r="W250" s="64">
        <v>5</v>
      </c>
      <c r="X250" s="39">
        <v>1620000</v>
      </c>
      <c r="Y250" s="56" t="s">
        <v>1211</v>
      </c>
      <c r="Z250" s="42">
        <v>8600095786</v>
      </c>
      <c r="AA250" s="23">
        <v>45757</v>
      </c>
      <c r="AB250" s="23">
        <v>46121</v>
      </c>
      <c r="AC250" s="23">
        <v>45757</v>
      </c>
      <c r="AD250" s="24" t="s">
        <v>55</v>
      </c>
      <c r="AE250" s="65">
        <v>2700000</v>
      </c>
      <c r="AF250" s="65">
        <v>16200000</v>
      </c>
      <c r="AG250" s="24" t="s">
        <v>2903</v>
      </c>
      <c r="AH250" s="23">
        <v>45757</v>
      </c>
      <c r="AI250" s="23">
        <v>45939</v>
      </c>
      <c r="AJ250" s="24" t="s">
        <v>2031</v>
      </c>
      <c r="AK250" s="24"/>
      <c r="AL250" s="24">
        <v>20255120008353</v>
      </c>
      <c r="AM250" s="23">
        <v>45784</v>
      </c>
      <c r="AR250" s="23">
        <f>+AI250</f>
        <v>45939</v>
      </c>
      <c r="AU250" s="39">
        <f t="shared" si="15"/>
        <v>16200000</v>
      </c>
      <c r="AW250" s="30"/>
      <c r="BF250" s="30">
        <f t="shared" si="14"/>
        <v>45939</v>
      </c>
    </row>
    <row r="251" spans="1:58" ht="13.2" customHeight="1">
      <c r="A251" s="24" t="s">
        <v>2741</v>
      </c>
      <c r="B251" s="42">
        <v>901508361</v>
      </c>
      <c r="C251" s="43" t="s">
        <v>2794</v>
      </c>
      <c r="D251" s="43" t="s">
        <v>2794</v>
      </c>
      <c r="E251" s="37" t="s">
        <v>2863</v>
      </c>
      <c r="G251" s="44">
        <v>3168702740</v>
      </c>
      <c r="H251" s="43" t="s">
        <v>2794</v>
      </c>
      <c r="I251" s="43" t="s">
        <v>2794</v>
      </c>
      <c r="J251" s="43" t="s">
        <v>2794</v>
      </c>
      <c r="K251" s="37" t="s">
        <v>4211</v>
      </c>
      <c r="L251" s="25"/>
      <c r="N251" s="24" t="s">
        <v>2742</v>
      </c>
      <c r="O251" s="70" t="s">
        <v>2794</v>
      </c>
      <c r="P251" s="24" t="s">
        <v>13</v>
      </c>
      <c r="Q251" s="24" t="s">
        <v>2731</v>
      </c>
      <c r="R251" s="24">
        <v>1171</v>
      </c>
      <c r="S251" s="23">
        <v>45762</v>
      </c>
      <c r="T251" s="24">
        <v>1149</v>
      </c>
      <c r="U251" s="23">
        <v>45762</v>
      </c>
      <c r="V251" s="46" t="s">
        <v>2843</v>
      </c>
      <c r="W251" s="64" t="s">
        <v>2794</v>
      </c>
      <c r="X251" s="39" t="s">
        <v>2794</v>
      </c>
      <c r="Y251" s="24" t="s">
        <v>2794</v>
      </c>
      <c r="Z251" s="24" t="s">
        <v>2794</v>
      </c>
      <c r="AA251" s="24" t="s">
        <v>2794</v>
      </c>
      <c r="AB251" s="24" t="s">
        <v>2794</v>
      </c>
      <c r="AC251" s="24" t="s">
        <v>2794</v>
      </c>
      <c r="AD251" s="24" t="s">
        <v>55</v>
      </c>
      <c r="AE251" s="24" t="s">
        <v>2794</v>
      </c>
      <c r="AF251" s="65">
        <v>4142000000</v>
      </c>
      <c r="AG251" s="24" t="s">
        <v>1806</v>
      </c>
      <c r="AH251" s="23">
        <v>45762</v>
      </c>
      <c r="AI251" s="23">
        <v>413637</v>
      </c>
      <c r="AJ251" s="24" t="s">
        <v>2427</v>
      </c>
      <c r="AK251" s="24"/>
      <c r="AL251" s="24" t="s">
        <v>4327</v>
      </c>
      <c r="AM251" s="41">
        <v>46069</v>
      </c>
      <c r="AR251" s="23">
        <f>+AI251</f>
        <v>413637</v>
      </c>
      <c r="AU251" s="39">
        <f t="shared" si="15"/>
        <v>6665642607</v>
      </c>
      <c r="AW251" s="30"/>
      <c r="AZ251" s="21" t="s">
        <v>4208</v>
      </c>
      <c r="BA251" s="30">
        <v>46099</v>
      </c>
      <c r="BB251" s="81">
        <v>2523642607</v>
      </c>
      <c r="BE251" s="30">
        <v>48944</v>
      </c>
    </row>
    <row r="252" spans="1:58" ht="13.2" hidden="1" customHeight="1">
      <c r="A252" s="24" t="s">
        <v>722</v>
      </c>
      <c r="B252" s="42">
        <v>1095820847</v>
      </c>
      <c r="C252" s="43">
        <v>34590</v>
      </c>
      <c r="D252" s="24" t="s">
        <v>1075</v>
      </c>
      <c r="E252" s="37" t="s">
        <v>1185</v>
      </c>
      <c r="F252" s="24" t="s">
        <v>1186</v>
      </c>
      <c r="G252" s="44">
        <v>3053866954</v>
      </c>
      <c r="H252" s="44" t="s">
        <v>748</v>
      </c>
      <c r="I252" s="44" t="s">
        <v>749</v>
      </c>
      <c r="J252" s="44">
        <v>31</v>
      </c>
      <c r="K252" s="24" t="s">
        <v>1757</v>
      </c>
      <c r="L252" s="25" t="s">
        <v>1544</v>
      </c>
      <c r="M252" s="24" t="s">
        <v>1384</v>
      </c>
      <c r="N252" s="24" t="s">
        <v>2229</v>
      </c>
      <c r="O252" s="38">
        <v>131956</v>
      </c>
      <c r="P252" s="24" t="s">
        <v>0</v>
      </c>
      <c r="Q252" s="24" t="s">
        <v>1809</v>
      </c>
      <c r="R252" s="24">
        <v>1185</v>
      </c>
      <c r="S252" s="23">
        <v>45755</v>
      </c>
      <c r="T252" s="24">
        <v>1152</v>
      </c>
      <c r="U252" s="23">
        <v>45762</v>
      </c>
      <c r="V252" s="46">
        <v>45757</v>
      </c>
      <c r="W252" s="64">
        <v>2</v>
      </c>
      <c r="X252" s="39">
        <v>3360000</v>
      </c>
      <c r="Y252" s="56" t="s">
        <v>1212</v>
      </c>
      <c r="Z252" s="42">
        <v>8605246546</v>
      </c>
      <c r="AA252" s="23">
        <v>45755</v>
      </c>
      <c r="AB252" s="23">
        <v>46129</v>
      </c>
      <c r="AC252" s="23">
        <v>45755</v>
      </c>
      <c r="AD252" s="24" t="s">
        <v>55</v>
      </c>
      <c r="AE252" s="65">
        <v>5600000</v>
      </c>
      <c r="AF252" s="65">
        <v>33600000</v>
      </c>
      <c r="AG252" s="24" t="s">
        <v>2904</v>
      </c>
      <c r="AH252" s="23">
        <v>45762</v>
      </c>
      <c r="AI252" s="23">
        <v>45944</v>
      </c>
      <c r="AJ252" s="24" t="s">
        <v>2413</v>
      </c>
      <c r="AK252" s="24" t="e">
        <v>#N/A</v>
      </c>
      <c r="AL252" s="24" t="s">
        <v>2461</v>
      </c>
      <c r="AM252" s="23">
        <v>45811</v>
      </c>
      <c r="AN252" s="39">
        <v>14186667</v>
      </c>
      <c r="AO252" s="24">
        <v>1556</v>
      </c>
      <c r="AP252" s="24">
        <v>1504</v>
      </c>
      <c r="AQ252" s="24" t="s">
        <v>3312</v>
      </c>
      <c r="AR252" s="23">
        <v>46022</v>
      </c>
      <c r="AS252" s="24" t="s">
        <v>3220</v>
      </c>
      <c r="AT252" s="23">
        <v>45940</v>
      </c>
      <c r="AU252" s="39">
        <f t="shared" si="15"/>
        <v>47786667</v>
      </c>
      <c r="AW252" s="30"/>
      <c r="BF252" s="30">
        <f t="shared" ref="BF252:BF260" si="16">+AR252</f>
        <v>46022</v>
      </c>
    </row>
    <row r="253" spans="1:58" ht="13.2" hidden="1" customHeight="1">
      <c r="A253" s="24" t="s">
        <v>723</v>
      </c>
      <c r="B253" s="42">
        <v>80133346</v>
      </c>
      <c r="C253" s="43">
        <v>29847</v>
      </c>
      <c r="D253" s="24" t="s">
        <v>1074</v>
      </c>
      <c r="E253" s="37" t="s">
        <v>1187</v>
      </c>
      <c r="F253" s="24" t="s">
        <v>1188</v>
      </c>
      <c r="G253" s="44" t="s">
        <v>1189</v>
      </c>
      <c r="H253" s="44" t="s">
        <v>759</v>
      </c>
      <c r="I253" s="44" t="s">
        <v>760</v>
      </c>
      <c r="J253" s="44">
        <v>44</v>
      </c>
      <c r="K253" s="24" t="s">
        <v>1758</v>
      </c>
      <c r="L253" s="25" t="s">
        <v>1545</v>
      </c>
      <c r="M253" s="24" t="s">
        <v>1385</v>
      </c>
      <c r="N253" s="24" t="s">
        <v>2230</v>
      </c>
      <c r="O253" s="38">
        <v>129855</v>
      </c>
      <c r="P253" s="24" t="s">
        <v>0</v>
      </c>
      <c r="Q253" s="24" t="s">
        <v>1840</v>
      </c>
      <c r="R253" s="24">
        <v>1159</v>
      </c>
      <c r="S253" s="23">
        <v>45755</v>
      </c>
      <c r="T253" s="24">
        <v>1156</v>
      </c>
      <c r="U253" s="23">
        <v>45762</v>
      </c>
      <c r="V253" s="46">
        <v>45756</v>
      </c>
      <c r="W253" s="64">
        <v>5</v>
      </c>
      <c r="X253" s="39">
        <v>2200000</v>
      </c>
      <c r="Y253" s="56" t="s">
        <v>1211</v>
      </c>
      <c r="Z253" s="42">
        <v>8600095786</v>
      </c>
      <c r="AA253" s="23">
        <v>45756</v>
      </c>
      <c r="AB253" s="23">
        <v>46063</v>
      </c>
      <c r="AC253" s="23">
        <v>45757</v>
      </c>
      <c r="AD253" s="24" t="s">
        <v>55</v>
      </c>
      <c r="AE253" s="65">
        <v>5500000</v>
      </c>
      <c r="AF253" s="65">
        <v>22000000</v>
      </c>
      <c r="AG253" s="24" t="s">
        <v>2905</v>
      </c>
      <c r="AH253" s="23">
        <v>45762</v>
      </c>
      <c r="AI253" s="23">
        <v>45883</v>
      </c>
      <c r="AJ253" s="24" t="s">
        <v>2410</v>
      </c>
      <c r="AK253" s="24" t="e">
        <v>#N/A</v>
      </c>
      <c r="AL253" s="24" t="s">
        <v>2409</v>
      </c>
      <c r="AM253" s="23">
        <v>45775</v>
      </c>
      <c r="AN253" s="39">
        <v>11000000</v>
      </c>
      <c r="AO253" s="24">
        <v>1417</v>
      </c>
      <c r="AP253" s="24">
        <v>1342</v>
      </c>
      <c r="AQ253" s="24" t="s">
        <v>3215</v>
      </c>
      <c r="AR253" s="23">
        <v>45944</v>
      </c>
      <c r="AS253" s="24" t="s">
        <v>3217</v>
      </c>
      <c r="AT253" s="23">
        <v>45883</v>
      </c>
      <c r="AU253" s="39">
        <f t="shared" si="15"/>
        <v>33000000</v>
      </c>
      <c r="AW253" s="30"/>
      <c r="BF253" s="30">
        <f t="shared" si="16"/>
        <v>45944</v>
      </c>
    </row>
    <row r="254" spans="1:58" ht="13.2" hidden="1" customHeight="1">
      <c r="A254" s="24" t="s">
        <v>724</v>
      </c>
      <c r="B254" s="42">
        <v>53179202</v>
      </c>
      <c r="C254" s="43">
        <v>31443</v>
      </c>
      <c r="D254" s="24" t="s">
        <v>1075</v>
      </c>
      <c r="E254" s="37" t="s">
        <v>1190</v>
      </c>
      <c r="F254" s="24" t="s">
        <v>1191</v>
      </c>
      <c r="G254" s="44">
        <v>3204534958</v>
      </c>
      <c r="H254" s="44" t="s">
        <v>756</v>
      </c>
      <c r="I254" s="44" t="s">
        <v>760</v>
      </c>
      <c r="J254" s="44">
        <v>39</v>
      </c>
      <c r="K254" s="24" t="s">
        <v>1759</v>
      </c>
      <c r="L254" s="25" t="s">
        <v>1546</v>
      </c>
      <c r="M254" s="24" t="s">
        <v>1386</v>
      </c>
      <c r="N254" s="24" t="s">
        <v>2231</v>
      </c>
      <c r="O254" s="38">
        <v>128344</v>
      </c>
      <c r="P254" s="24" t="s">
        <v>0</v>
      </c>
      <c r="Q254" s="24" t="s">
        <v>1809</v>
      </c>
      <c r="R254" s="24">
        <v>1021</v>
      </c>
      <c r="S254" s="23">
        <v>45755</v>
      </c>
      <c r="T254" s="24">
        <v>1157</v>
      </c>
      <c r="U254" s="23">
        <v>45762</v>
      </c>
      <c r="V254" s="46">
        <v>45756</v>
      </c>
      <c r="W254" s="64">
        <v>1</v>
      </c>
      <c r="X254" s="39">
        <v>1740000</v>
      </c>
      <c r="Y254" s="56" t="s">
        <v>1211</v>
      </c>
      <c r="Z254" s="42">
        <v>8600095786</v>
      </c>
      <c r="AA254" s="23">
        <v>45756</v>
      </c>
      <c r="AB254" s="23">
        <v>46142</v>
      </c>
      <c r="AC254" s="23">
        <v>45756</v>
      </c>
      <c r="AD254" s="24" t="s">
        <v>55</v>
      </c>
      <c r="AE254" s="65">
        <v>2900000</v>
      </c>
      <c r="AF254" s="65">
        <v>17400000</v>
      </c>
      <c r="AG254" s="24" t="s">
        <v>2906</v>
      </c>
      <c r="AH254" s="23">
        <v>45762</v>
      </c>
      <c r="AI254" s="23">
        <v>45944</v>
      </c>
      <c r="AJ254" s="24" t="s">
        <v>2411</v>
      </c>
      <c r="AK254" s="24" t="e">
        <v>#N/A</v>
      </c>
      <c r="AL254" s="24" t="s">
        <v>2388</v>
      </c>
      <c r="AM254" s="23">
        <v>45775</v>
      </c>
      <c r="AN254" s="39">
        <v>8313333</v>
      </c>
      <c r="AO254" s="24">
        <v>1464</v>
      </c>
      <c r="AP254" s="24">
        <v>1505</v>
      </c>
      <c r="AQ254" s="24" t="s">
        <v>3337</v>
      </c>
      <c r="AR254" s="23">
        <v>46032</v>
      </c>
      <c r="AS254" s="24" t="s">
        <v>3220</v>
      </c>
      <c r="AT254" s="23">
        <v>45940</v>
      </c>
      <c r="AU254" s="39">
        <f t="shared" si="15"/>
        <v>25713333</v>
      </c>
      <c r="AW254" s="30"/>
      <c r="BF254" s="30">
        <f t="shared" si="16"/>
        <v>46032</v>
      </c>
    </row>
    <row r="255" spans="1:58" ht="13.2" hidden="1" customHeight="1">
      <c r="A255" s="24" t="s">
        <v>725</v>
      </c>
      <c r="B255" s="42">
        <v>52837685</v>
      </c>
      <c r="C255" s="43">
        <v>29937</v>
      </c>
      <c r="D255" s="24" t="s">
        <v>1075</v>
      </c>
      <c r="E255" s="37" t="s">
        <v>2864</v>
      </c>
      <c r="F255" s="24" t="s">
        <v>1192</v>
      </c>
      <c r="G255" s="44">
        <v>3123528787</v>
      </c>
      <c r="H255" s="44" t="s">
        <v>748</v>
      </c>
      <c r="I255" s="44" t="s">
        <v>753</v>
      </c>
      <c r="J255" s="44">
        <v>44</v>
      </c>
      <c r="K255" s="24" t="s">
        <v>1760</v>
      </c>
      <c r="L255" s="25"/>
      <c r="M255" s="24" t="s">
        <v>1430</v>
      </c>
      <c r="N255" s="24" t="s">
        <v>2232</v>
      </c>
      <c r="O255" s="38">
        <v>131955</v>
      </c>
      <c r="P255" s="24" t="s">
        <v>0</v>
      </c>
      <c r="Q255" s="24" t="s">
        <v>1809</v>
      </c>
      <c r="R255" s="24">
        <v>1184</v>
      </c>
      <c r="S255" s="23">
        <v>45755</v>
      </c>
      <c r="T255" s="24">
        <v>1155</v>
      </c>
      <c r="U255" s="23">
        <v>45762</v>
      </c>
      <c r="V255" s="46">
        <v>45756</v>
      </c>
      <c r="W255" s="64">
        <v>3</v>
      </c>
      <c r="X255" s="39">
        <v>3360000</v>
      </c>
      <c r="Y255" s="56" t="s">
        <v>1211</v>
      </c>
      <c r="Z255" s="42">
        <v>8600095786</v>
      </c>
      <c r="AA255" s="23">
        <v>45756</v>
      </c>
      <c r="AB255" s="23">
        <v>46127</v>
      </c>
      <c r="AC255" s="23">
        <v>45756</v>
      </c>
      <c r="AD255" s="24" t="s">
        <v>55</v>
      </c>
      <c r="AE255" s="65">
        <v>5600000</v>
      </c>
      <c r="AF255" s="65">
        <v>33600000</v>
      </c>
      <c r="AG255" s="24" t="s">
        <v>2907</v>
      </c>
      <c r="AH255" s="23">
        <v>45755</v>
      </c>
      <c r="AI255" s="23">
        <v>45937</v>
      </c>
      <c r="AJ255" s="24" t="s">
        <v>2032</v>
      </c>
      <c r="AK255" s="24">
        <v>52782734</v>
      </c>
      <c r="AL255" s="24" t="s">
        <v>2412</v>
      </c>
      <c r="AM255" s="23">
        <v>45775</v>
      </c>
      <c r="AN255" s="39">
        <v>15493334</v>
      </c>
      <c r="AO255" s="24">
        <v>1562</v>
      </c>
      <c r="AP255" s="24">
        <v>1508</v>
      </c>
      <c r="AQ255" s="24" t="s">
        <v>3313</v>
      </c>
      <c r="AR255" s="23">
        <v>46029</v>
      </c>
      <c r="AS255" s="24" t="s">
        <v>3217</v>
      </c>
      <c r="AT255" s="23">
        <v>45944</v>
      </c>
      <c r="AU255" s="39">
        <f t="shared" si="15"/>
        <v>49093334</v>
      </c>
      <c r="AW255" s="30"/>
      <c r="BF255" s="30">
        <f t="shared" si="16"/>
        <v>46029</v>
      </c>
    </row>
    <row r="256" spans="1:58" ht="13.2" hidden="1" customHeight="1">
      <c r="A256" s="24" t="s">
        <v>726</v>
      </c>
      <c r="B256" s="42">
        <v>1001287183</v>
      </c>
      <c r="C256" s="43">
        <v>37172</v>
      </c>
      <c r="D256" s="24" t="s">
        <v>1074</v>
      </c>
      <c r="E256" s="37" t="s">
        <v>1193</v>
      </c>
      <c r="F256" s="24" t="s">
        <v>1194</v>
      </c>
      <c r="G256" s="44">
        <v>3112047440</v>
      </c>
      <c r="H256" s="44" t="s">
        <v>780</v>
      </c>
      <c r="I256" s="44" t="s">
        <v>760</v>
      </c>
      <c r="J256" s="44">
        <v>24</v>
      </c>
      <c r="K256" s="24" t="s">
        <v>1761</v>
      </c>
      <c r="L256" s="25" t="s">
        <v>1547</v>
      </c>
      <c r="M256" s="24" t="s">
        <v>1387</v>
      </c>
      <c r="N256" s="24" t="s">
        <v>2233</v>
      </c>
      <c r="O256" s="38">
        <v>131959</v>
      </c>
      <c r="P256" s="24" t="s">
        <v>0</v>
      </c>
      <c r="Q256" s="24" t="s">
        <v>1809</v>
      </c>
      <c r="R256" s="24">
        <v>1163</v>
      </c>
      <c r="S256" s="23">
        <v>45755</v>
      </c>
      <c r="T256" s="24">
        <v>1154</v>
      </c>
      <c r="U256" s="23">
        <v>45762</v>
      </c>
      <c r="V256" s="46">
        <v>45756</v>
      </c>
      <c r="W256" s="64">
        <v>1</v>
      </c>
      <c r="X256" s="39">
        <v>1920000</v>
      </c>
      <c r="Y256" s="56" t="s">
        <v>1225</v>
      </c>
      <c r="Z256" s="42">
        <v>8600370136</v>
      </c>
      <c r="AA256" s="23">
        <v>45758</v>
      </c>
      <c r="AB256" s="23">
        <v>46120</v>
      </c>
      <c r="AC256" s="23">
        <v>45758</v>
      </c>
      <c r="AD256" s="24" t="s">
        <v>55</v>
      </c>
      <c r="AE256" s="65">
        <v>3200000</v>
      </c>
      <c r="AF256" s="65">
        <v>19200000</v>
      </c>
      <c r="AG256" s="24" t="s">
        <v>2908</v>
      </c>
      <c r="AH256" s="23">
        <v>45755</v>
      </c>
      <c r="AI256" s="23">
        <v>45937</v>
      </c>
      <c r="AJ256" s="24" t="s">
        <v>2413</v>
      </c>
      <c r="AK256" s="24" t="e">
        <v>#N/A</v>
      </c>
      <c r="AL256" s="24" t="s">
        <v>2414</v>
      </c>
      <c r="AM256" s="23">
        <v>45775</v>
      </c>
      <c r="AN256" s="39">
        <v>8106667</v>
      </c>
      <c r="AO256" s="24">
        <v>1543</v>
      </c>
      <c r="AP256" s="24">
        <v>1503</v>
      </c>
      <c r="AQ256" s="24" t="s">
        <v>3312</v>
      </c>
      <c r="AR256" s="23">
        <v>46022</v>
      </c>
      <c r="AS256" s="24" t="s">
        <v>2586</v>
      </c>
      <c r="AT256" s="23">
        <v>45944</v>
      </c>
      <c r="AU256" s="39">
        <f t="shared" si="15"/>
        <v>27306667</v>
      </c>
      <c r="AW256" s="30"/>
      <c r="BF256" s="30">
        <f t="shared" si="16"/>
        <v>46022</v>
      </c>
    </row>
    <row r="257" spans="1:60" ht="13.2" hidden="1" customHeight="1">
      <c r="A257" s="24" t="s">
        <v>727</v>
      </c>
      <c r="B257" s="42">
        <v>52433127</v>
      </c>
      <c r="C257" s="43">
        <v>29172</v>
      </c>
      <c r="D257" s="24" t="s">
        <v>1075</v>
      </c>
      <c r="E257" s="37" t="s">
        <v>1195</v>
      </c>
      <c r="F257" s="24" t="s">
        <v>1196</v>
      </c>
      <c r="G257" s="44">
        <v>3103418453</v>
      </c>
      <c r="H257" s="44" t="s">
        <v>756</v>
      </c>
      <c r="I257" s="44" t="s">
        <v>760</v>
      </c>
      <c r="J257" s="44">
        <v>46</v>
      </c>
      <c r="K257" s="24" t="s">
        <v>1762</v>
      </c>
      <c r="L257" s="25" t="s">
        <v>1548</v>
      </c>
      <c r="M257" s="24" t="s">
        <v>1388</v>
      </c>
      <c r="N257" s="24" t="s">
        <v>3693</v>
      </c>
      <c r="O257" s="38">
        <v>132212</v>
      </c>
      <c r="P257" s="24" t="s">
        <v>0</v>
      </c>
      <c r="Q257" s="24" t="s">
        <v>1809</v>
      </c>
      <c r="R257" s="24">
        <v>1194</v>
      </c>
      <c r="S257" s="23">
        <v>45755</v>
      </c>
      <c r="T257" s="24">
        <v>1129</v>
      </c>
      <c r="U257" s="23">
        <v>45755</v>
      </c>
      <c r="V257" s="46">
        <v>45756</v>
      </c>
      <c r="W257" s="64">
        <v>1</v>
      </c>
      <c r="X257" s="39">
        <v>3900000</v>
      </c>
      <c r="Y257" s="56" t="s">
        <v>1212</v>
      </c>
      <c r="Z257" s="42">
        <v>8605246546</v>
      </c>
      <c r="AA257" s="23">
        <v>45755</v>
      </c>
      <c r="AB257" s="23">
        <v>46131</v>
      </c>
      <c r="AC257" s="23">
        <v>45756</v>
      </c>
      <c r="AD257" s="24" t="s">
        <v>55</v>
      </c>
      <c r="AE257" s="65">
        <v>6500000</v>
      </c>
      <c r="AF257" s="65">
        <v>39000000</v>
      </c>
      <c r="AG257" s="24" t="s">
        <v>2909</v>
      </c>
      <c r="AH257" s="23">
        <v>45756</v>
      </c>
      <c r="AI257" s="23">
        <v>45938</v>
      </c>
      <c r="AJ257" s="24" t="s">
        <v>1947</v>
      </c>
      <c r="AK257" s="24">
        <v>53009230</v>
      </c>
      <c r="AL257" s="24" t="s">
        <v>2415</v>
      </c>
      <c r="AM257" s="23">
        <v>45775</v>
      </c>
      <c r="AN257" s="39">
        <v>19500000</v>
      </c>
      <c r="AO257" s="24">
        <v>1637</v>
      </c>
      <c r="AP257" s="24">
        <v>1494</v>
      </c>
      <c r="AQ257" s="24" t="s">
        <v>3212</v>
      </c>
      <c r="AR257" s="23">
        <v>45665</v>
      </c>
      <c r="AS257" s="24" t="s">
        <v>3222</v>
      </c>
      <c r="AT257" s="23">
        <v>45938</v>
      </c>
      <c r="AU257" s="39">
        <f t="shared" si="15"/>
        <v>58500000</v>
      </c>
      <c r="AW257" s="30"/>
      <c r="BF257" s="30">
        <f t="shared" si="16"/>
        <v>45665</v>
      </c>
    </row>
    <row r="258" spans="1:60" ht="13.2" hidden="1" customHeight="1">
      <c r="A258" s="24" t="s">
        <v>728</v>
      </c>
      <c r="B258" s="42">
        <v>39685933</v>
      </c>
      <c r="C258" s="43">
        <v>23127</v>
      </c>
      <c r="D258" s="24" t="s">
        <v>1075</v>
      </c>
      <c r="E258" s="37" t="s">
        <v>1197</v>
      </c>
      <c r="F258" s="24" t="s">
        <v>1198</v>
      </c>
      <c r="G258" s="44">
        <v>3229310789</v>
      </c>
      <c r="H258" s="44" t="s">
        <v>780</v>
      </c>
      <c r="I258" s="44" t="s">
        <v>753</v>
      </c>
      <c r="J258" s="44">
        <v>62</v>
      </c>
      <c r="K258" s="24" t="s">
        <v>1763</v>
      </c>
      <c r="L258" s="25" t="s">
        <v>1549</v>
      </c>
      <c r="M258" s="24" t="s">
        <v>1389</v>
      </c>
      <c r="N258" s="24" t="s">
        <v>2258</v>
      </c>
      <c r="O258" s="38">
        <v>132034</v>
      </c>
      <c r="P258" s="24" t="s">
        <v>0</v>
      </c>
      <c r="Q258" s="24" t="s">
        <v>1809</v>
      </c>
      <c r="R258" s="24">
        <v>1169</v>
      </c>
      <c r="S258" s="23">
        <v>45755</v>
      </c>
      <c r="T258" s="24">
        <v>1153</v>
      </c>
      <c r="U258" s="23">
        <v>45762</v>
      </c>
      <c r="V258" s="46">
        <v>45756</v>
      </c>
      <c r="W258" s="64">
        <v>1</v>
      </c>
      <c r="X258" s="39">
        <v>2280000</v>
      </c>
      <c r="Y258" s="56" t="s">
        <v>1211</v>
      </c>
      <c r="Z258" s="42">
        <v>8600095786</v>
      </c>
      <c r="AA258" s="23">
        <v>45757</v>
      </c>
      <c r="AB258" s="23">
        <v>46127</v>
      </c>
      <c r="AC258" s="23">
        <v>45761</v>
      </c>
      <c r="AD258" s="24" t="s">
        <v>55</v>
      </c>
      <c r="AE258" s="65">
        <v>3800000</v>
      </c>
      <c r="AF258" s="65">
        <v>22800000</v>
      </c>
      <c r="AG258" s="24" t="s">
        <v>2910</v>
      </c>
      <c r="AH258" s="23">
        <v>45762</v>
      </c>
      <c r="AI258" s="23">
        <v>45944</v>
      </c>
      <c r="AJ258" s="24" t="s">
        <v>2398</v>
      </c>
      <c r="AK258" s="24" t="e">
        <v>#N/A</v>
      </c>
      <c r="AL258" s="24" t="s">
        <v>2300</v>
      </c>
      <c r="AM258" s="23">
        <v>45800</v>
      </c>
      <c r="AN258" s="39">
        <v>9880000</v>
      </c>
      <c r="AO258" s="24">
        <v>1531</v>
      </c>
      <c r="AP258" s="24">
        <v>1489</v>
      </c>
      <c r="AQ258" s="24" t="s">
        <v>3227</v>
      </c>
      <c r="AR258" s="23">
        <v>46023</v>
      </c>
      <c r="AS258" s="24" t="s">
        <v>3220</v>
      </c>
      <c r="AT258" s="23">
        <v>45931</v>
      </c>
      <c r="AU258" s="39">
        <f t="shared" si="15"/>
        <v>32680000</v>
      </c>
      <c r="AW258" s="30"/>
      <c r="BF258" s="30">
        <f t="shared" si="16"/>
        <v>46023</v>
      </c>
    </row>
    <row r="259" spans="1:60" ht="13.2" hidden="1" customHeight="1">
      <c r="A259" s="24" t="s">
        <v>729</v>
      </c>
      <c r="B259" s="42">
        <v>79582656</v>
      </c>
      <c r="C259" s="43">
        <v>25828</v>
      </c>
      <c r="D259" s="24" t="s">
        <v>1074</v>
      </c>
      <c r="E259" s="37" t="s">
        <v>1199</v>
      </c>
      <c r="F259" s="24" t="s">
        <v>1200</v>
      </c>
      <c r="G259" s="44">
        <v>3054472388</v>
      </c>
      <c r="H259" s="44" t="s">
        <v>756</v>
      </c>
      <c r="I259" s="44" t="s">
        <v>753</v>
      </c>
      <c r="J259" s="44">
        <v>55</v>
      </c>
      <c r="K259" s="24" t="s">
        <v>1764</v>
      </c>
      <c r="L259" s="25" t="s">
        <v>1550</v>
      </c>
      <c r="M259" s="24" t="s">
        <v>1390</v>
      </c>
      <c r="N259" s="24" t="s">
        <v>2234</v>
      </c>
      <c r="O259" s="38">
        <v>130859</v>
      </c>
      <c r="P259" s="24" t="s">
        <v>0</v>
      </c>
      <c r="Q259" s="24" t="s">
        <v>1809</v>
      </c>
      <c r="R259" s="24">
        <v>1090</v>
      </c>
      <c r="S259" s="23">
        <v>45755</v>
      </c>
      <c r="T259" s="24">
        <v>1143</v>
      </c>
      <c r="U259" s="23">
        <v>45761</v>
      </c>
      <c r="V259" s="46">
        <v>45756</v>
      </c>
      <c r="W259" s="64">
        <v>5</v>
      </c>
      <c r="X259" s="39">
        <v>1237800</v>
      </c>
      <c r="Y259" s="56" t="s">
        <v>1211</v>
      </c>
      <c r="Z259" s="42">
        <v>8600095786</v>
      </c>
      <c r="AA259" s="23">
        <v>45756</v>
      </c>
      <c r="AB259" s="23">
        <v>46132</v>
      </c>
      <c r="AC259" s="23">
        <v>45756</v>
      </c>
      <c r="AD259" s="24" t="s">
        <v>55</v>
      </c>
      <c r="AE259" s="65">
        <v>2063000</v>
      </c>
      <c r="AF259" s="65">
        <v>12378000</v>
      </c>
      <c r="AG259" s="24" t="s">
        <v>2911</v>
      </c>
      <c r="AH259" s="23">
        <v>45761</v>
      </c>
      <c r="AI259" s="23">
        <v>45943</v>
      </c>
      <c r="AJ259" s="24" t="s">
        <v>83</v>
      </c>
      <c r="AK259" s="24">
        <v>1019070983</v>
      </c>
      <c r="AL259" s="24" t="s">
        <v>2416</v>
      </c>
      <c r="AM259" s="23">
        <v>45775</v>
      </c>
      <c r="AN259" s="39">
        <v>6051467</v>
      </c>
      <c r="AO259" s="24">
        <v>1528</v>
      </c>
      <c r="AP259" s="24">
        <v>1513</v>
      </c>
      <c r="AQ259" s="24" t="s">
        <v>3221</v>
      </c>
      <c r="AR259" s="23">
        <v>46032</v>
      </c>
      <c r="AS259" s="24" t="s">
        <v>3222</v>
      </c>
      <c r="AT259" s="23">
        <v>45940</v>
      </c>
      <c r="AU259" s="39">
        <f t="shared" si="15"/>
        <v>18429467</v>
      </c>
      <c r="AV259" s="24" t="s">
        <v>3343</v>
      </c>
      <c r="AW259" s="30">
        <v>45890</v>
      </c>
      <c r="AX259" s="21">
        <v>1000183777</v>
      </c>
      <c r="AY259" s="21">
        <v>1350</v>
      </c>
      <c r="AZ259" s="21" t="s">
        <v>3222</v>
      </c>
      <c r="BA259" s="30">
        <v>45889</v>
      </c>
      <c r="BF259" s="30">
        <f t="shared" si="16"/>
        <v>46032</v>
      </c>
    </row>
    <row r="260" spans="1:60" ht="13.2" hidden="1" customHeight="1">
      <c r="A260" s="24" t="s">
        <v>730</v>
      </c>
      <c r="B260" s="42">
        <v>1000150553</v>
      </c>
      <c r="C260" s="43">
        <v>37574</v>
      </c>
      <c r="D260" s="24" t="s">
        <v>1075</v>
      </c>
      <c r="E260" s="37" t="s">
        <v>1201</v>
      </c>
      <c r="F260" s="24" t="s">
        <v>1202</v>
      </c>
      <c r="G260" s="44">
        <v>3143407440</v>
      </c>
      <c r="H260" s="44" t="s">
        <v>780</v>
      </c>
      <c r="I260" s="44" t="s">
        <v>760</v>
      </c>
      <c r="J260" s="44">
        <v>23</v>
      </c>
      <c r="K260" s="24" t="s">
        <v>1765</v>
      </c>
      <c r="L260" s="25" t="s">
        <v>1551</v>
      </c>
      <c r="M260" s="24" t="s">
        <v>1391</v>
      </c>
      <c r="N260" s="24" t="s">
        <v>2235</v>
      </c>
      <c r="O260" s="38">
        <v>130813</v>
      </c>
      <c r="P260" s="24" t="s">
        <v>0</v>
      </c>
      <c r="Q260" s="24" t="s">
        <v>1817</v>
      </c>
      <c r="R260" s="24">
        <v>1129</v>
      </c>
      <c r="S260" s="23">
        <v>45756</v>
      </c>
      <c r="T260" s="24">
        <v>1141</v>
      </c>
      <c r="U260" s="23">
        <v>45758</v>
      </c>
      <c r="V260" s="46">
        <v>45757</v>
      </c>
      <c r="W260" s="64">
        <v>5</v>
      </c>
      <c r="X260" s="39">
        <v>2380800</v>
      </c>
      <c r="Y260" s="56" t="s">
        <v>1211</v>
      </c>
      <c r="Z260" s="42">
        <v>8600095786</v>
      </c>
      <c r="AA260" s="23">
        <v>45756</v>
      </c>
      <c r="AB260" s="23">
        <v>46132</v>
      </c>
      <c r="AC260" s="23">
        <v>45756</v>
      </c>
      <c r="AD260" s="24" t="s">
        <v>55</v>
      </c>
      <c r="AE260" s="65">
        <v>2976000</v>
      </c>
      <c r="AF260" s="65">
        <v>23808000</v>
      </c>
      <c r="AG260" s="24" t="s">
        <v>2912</v>
      </c>
      <c r="AH260" s="23">
        <v>45758</v>
      </c>
      <c r="AI260" s="23">
        <v>46001</v>
      </c>
      <c r="AJ260" s="24" t="s">
        <v>83</v>
      </c>
      <c r="AK260" s="24">
        <v>1019070983</v>
      </c>
      <c r="AL260" s="24">
        <v>20255130096633</v>
      </c>
      <c r="AM260" s="23">
        <v>45811</v>
      </c>
      <c r="AN260" s="39">
        <v>2976000</v>
      </c>
      <c r="AO260" s="24">
        <v>1607</v>
      </c>
      <c r="AP260" s="24">
        <v>1731</v>
      </c>
      <c r="AQ260" s="24" t="s">
        <v>3172</v>
      </c>
      <c r="AR260" s="23">
        <v>46032</v>
      </c>
      <c r="AS260" s="24" t="s">
        <v>3220</v>
      </c>
      <c r="AT260" s="23">
        <v>46001</v>
      </c>
      <c r="AU260" s="39">
        <f t="shared" si="15"/>
        <v>26784000</v>
      </c>
      <c r="AW260" s="30"/>
      <c r="BF260" s="30">
        <f t="shared" si="16"/>
        <v>46032</v>
      </c>
    </row>
    <row r="261" spans="1:60" ht="13.2" hidden="1" customHeight="1">
      <c r="A261" s="24" t="s">
        <v>731</v>
      </c>
      <c r="B261" s="42">
        <v>52151739</v>
      </c>
      <c r="C261" s="43">
        <v>27438</v>
      </c>
      <c r="D261" s="24" t="s">
        <v>1075</v>
      </c>
      <c r="E261" s="37" t="s">
        <v>1203</v>
      </c>
      <c r="F261" s="24" t="s">
        <v>1204</v>
      </c>
      <c r="G261" s="44">
        <v>3148657908</v>
      </c>
      <c r="H261" s="44" t="s">
        <v>850</v>
      </c>
      <c r="I261" s="44" t="s">
        <v>753</v>
      </c>
      <c r="J261" s="44">
        <v>50</v>
      </c>
      <c r="K261" s="24" t="s">
        <v>1766</v>
      </c>
      <c r="L261" s="25" t="s">
        <v>1552</v>
      </c>
      <c r="M261" s="24" t="s">
        <v>1392</v>
      </c>
      <c r="N261" s="24" t="s">
        <v>2236</v>
      </c>
      <c r="O261" s="38">
        <v>131235</v>
      </c>
      <c r="P261" s="24" t="s">
        <v>0</v>
      </c>
      <c r="Q261" s="24" t="s">
        <v>1809</v>
      </c>
      <c r="R261" s="24">
        <v>1124</v>
      </c>
      <c r="S261" s="23">
        <v>45756</v>
      </c>
      <c r="T261" s="24">
        <v>1135</v>
      </c>
      <c r="U261" s="23">
        <v>45758</v>
      </c>
      <c r="V261" s="46">
        <v>45757</v>
      </c>
      <c r="W261" s="64">
        <v>3</v>
      </c>
      <c r="X261" s="39">
        <v>3600000</v>
      </c>
      <c r="Y261" s="56" t="s">
        <v>1211</v>
      </c>
      <c r="Z261" s="42">
        <v>8600095786</v>
      </c>
      <c r="AA261" s="23">
        <v>45756</v>
      </c>
      <c r="AB261" s="23">
        <v>46132</v>
      </c>
      <c r="AC261" s="23">
        <v>45756</v>
      </c>
      <c r="AD261" s="24" t="s">
        <v>55</v>
      </c>
      <c r="AE261" s="65">
        <v>6000000</v>
      </c>
      <c r="AF261" s="65">
        <v>36000000</v>
      </c>
      <c r="AG261" s="24" t="s">
        <v>2913</v>
      </c>
      <c r="AH261" s="23">
        <v>45758</v>
      </c>
      <c r="AI261" s="23">
        <v>45940</v>
      </c>
      <c r="AJ261" s="24" t="s">
        <v>2418</v>
      </c>
      <c r="AK261" s="24" t="e">
        <v>#N/A</v>
      </c>
      <c r="AL261" s="24" t="s">
        <v>2417</v>
      </c>
      <c r="AM261" s="23">
        <v>45775</v>
      </c>
      <c r="AN261" s="39">
        <v>16000000</v>
      </c>
      <c r="AO261" s="24">
        <v>1646</v>
      </c>
      <c r="AP261" s="24">
        <v>1497</v>
      </c>
      <c r="AQ261" s="24" t="s">
        <v>3224</v>
      </c>
      <c r="AR261" s="23">
        <v>46022</v>
      </c>
      <c r="AS261" s="24" t="s">
        <v>3217</v>
      </c>
      <c r="AT261" s="23">
        <v>45940</v>
      </c>
      <c r="AU261" s="39">
        <f t="shared" si="15"/>
        <v>54000000</v>
      </c>
      <c r="AW261" s="30"/>
      <c r="BB261" s="81">
        <v>2000000</v>
      </c>
      <c r="BE261" s="21" t="s">
        <v>4158</v>
      </c>
      <c r="BF261" s="30">
        <v>45666</v>
      </c>
      <c r="BG261" s="21" t="s">
        <v>3222</v>
      </c>
      <c r="BH261" s="30">
        <v>46020</v>
      </c>
    </row>
    <row r="262" spans="1:60" ht="13.2" hidden="1" customHeight="1">
      <c r="A262" s="24" t="s">
        <v>732</v>
      </c>
      <c r="B262" s="42">
        <v>1020841567</v>
      </c>
      <c r="C262" s="43">
        <v>36291</v>
      </c>
      <c r="D262" s="24" t="s">
        <v>1074</v>
      </c>
      <c r="E262" s="37" t="s">
        <v>1205</v>
      </c>
      <c r="F262" s="24" t="s">
        <v>1206</v>
      </c>
      <c r="G262" s="44">
        <v>3222313981</v>
      </c>
      <c r="H262" s="44" t="s">
        <v>780</v>
      </c>
      <c r="I262" s="44" t="s">
        <v>749</v>
      </c>
      <c r="J262" s="44">
        <v>26</v>
      </c>
      <c r="K262" s="24" t="s">
        <v>1767</v>
      </c>
      <c r="L262" s="25" t="s">
        <v>1553</v>
      </c>
      <c r="M262" s="24" t="s">
        <v>1393</v>
      </c>
      <c r="N262" s="24" t="s">
        <v>2237</v>
      </c>
      <c r="O262" s="38">
        <v>130808</v>
      </c>
      <c r="P262" s="24" t="s">
        <v>0</v>
      </c>
      <c r="Q262" s="24" t="s">
        <v>1817</v>
      </c>
      <c r="R262" s="24">
        <v>1052</v>
      </c>
      <c r="S262" s="23">
        <v>45755</v>
      </c>
      <c r="T262" s="24">
        <v>1151</v>
      </c>
      <c r="U262" s="23">
        <v>45762</v>
      </c>
      <c r="V262" s="46">
        <v>45757</v>
      </c>
      <c r="W262" s="64">
        <v>5</v>
      </c>
      <c r="X262" s="39">
        <v>2380800</v>
      </c>
      <c r="Y262" s="56" t="s">
        <v>1225</v>
      </c>
      <c r="Z262" s="42">
        <v>8600370136</v>
      </c>
      <c r="AA262" s="23">
        <v>45769</v>
      </c>
      <c r="AB262" s="23">
        <v>46182</v>
      </c>
      <c r="AC262" s="23">
        <v>45769</v>
      </c>
      <c r="AD262" s="24" t="s">
        <v>55</v>
      </c>
      <c r="AE262" s="65">
        <v>2976000</v>
      </c>
      <c r="AF262" s="65">
        <v>23808000</v>
      </c>
      <c r="AG262" s="24" t="s">
        <v>2914</v>
      </c>
      <c r="AH262" s="23">
        <v>45755</v>
      </c>
      <c r="AI262" s="23">
        <v>45998</v>
      </c>
      <c r="AJ262" s="24" t="s">
        <v>2419</v>
      </c>
      <c r="AK262" s="24" t="e">
        <v>#N/A</v>
      </c>
      <c r="AL262" s="24" t="s">
        <v>2420</v>
      </c>
      <c r="AM262" s="23">
        <v>45806</v>
      </c>
      <c r="AR262" s="23">
        <f>+AI262</f>
        <v>45998</v>
      </c>
      <c r="AU262" s="39">
        <f t="shared" si="15"/>
        <v>23808000</v>
      </c>
      <c r="AW262" s="30"/>
      <c r="BF262" s="30">
        <f t="shared" ref="BF262:BF295" si="17">+AR262</f>
        <v>45998</v>
      </c>
    </row>
    <row r="263" spans="1:60" ht="13.2" hidden="1" customHeight="1">
      <c r="A263" s="24" t="s">
        <v>733</v>
      </c>
      <c r="B263" s="42">
        <v>1110471320</v>
      </c>
      <c r="C263" s="43">
        <v>32278</v>
      </c>
      <c r="D263" s="24" t="s">
        <v>1075</v>
      </c>
      <c r="E263" s="37" t="s">
        <v>1207</v>
      </c>
      <c r="F263" s="24" t="s">
        <v>1208</v>
      </c>
      <c r="G263" s="44">
        <v>3145562640</v>
      </c>
      <c r="H263" s="44" t="s">
        <v>850</v>
      </c>
      <c r="I263" s="44" t="s">
        <v>749</v>
      </c>
      <c r="J263" s="44">
        <v>37</v>
      </c>
      <c r="K263" s="24" t="s">
        <v>1768</v>
      </c>
      <c r="L263" s="25" t="s">
        <v>1554</v>
      </c>
      <c r="M263" s="24" t="s">
        <v>1394</v>
      </c>
      <c r="N263" s="24" t="s">
        <v>2238</v>
      </c>
      <c r="O263" s="38">
        <v>130587</v>
      </c>
      <c r="P263" s="24" t="s">
        <v>0</v>
      </c>
      <c r="Q263" s="24" t="s">
        <v>1809</v>
      </c>
      <c r="R263" s="24">
        <v>1147</v>
      </c>
      <c r="S263" s="23">
        <v>45756</v>
      </c>
      <c r="T263" s="24">
        <v>1134</v>
      </c>
      <c r="U263" s="23">
        <v>45758</v>
      </c>
      <c r="V263" s="46">
        <v>45758</v>
      </c>
      <c r="W263" s="64">
        <v>5</v>
      </c>
      <c r="X263" s="39">
        <v>3720000</v>
      </c>
      <c r="Y263" s="56" t="s">
        <v>1212</v>
      </c>
      <c r="Z263" s="42">
        <v>8605246546</v>
      </c>
      <c r="AA263" s="23">
        <v>45758</v>
      </c>
      <c r="AB263" s="23">
        <v>46130</v>
      </c>
      <c r="AC263" s="23">
        <v>45758</v>
      </c>
      <c r="AD263" s="24" t="s">
        <v>55</v>
      </c>
      <c r="AE263" s="65">
        <v>6200000</v>
      </c>
      <c r="AF263" s="65">
        <v>37200000</v>
      </c>
      <c r="AG263" s="24" t="s">
        <v>2915</v>
      </c>
      <c r="AH263" s="23">
        <v>45756</v>
      </c>
      <c r="AI263" s="23">
        <v>45940</v>
      </c>
      <c r="AJ263" s="24" t="s">
        <v>2424</v>
      </c>
      <c r="AK263" s="24" t="e">
        <v>#N/A</v>
      </c>
      <c r="AL263" s="24" t="s">
        <v>2423</v>
      </c>
      <c r="AM263" s="23">
        <v>45784</v>
      </c>
      <c r="AN263" s="39">
        <v>18600000</v>
      </c>
      <c r="AO263" s="24">
        <v>1583</v>
      </c>
      <c r="AP263" s="24">
        <v>1512</v>
      </c>
      <c r="AQ263" s="24" t="s">
        <v>3212</v>
      </c>
      <c r="AR263" s="23">
        <v>46032</v>
      </c>
      <c r="AS263" s="24" t="s">
        <v>3222</v>
      </c>
      <c r="AT263" s="23">
        <v>45940</v>
      </c>
      <c r="AU263" s="39">
        <f t="shared" si="15"/>
        <v>55800000</v>
      </c>
      <c r="AW263" s="30"/>
      <c r="BF263" s="30">
        <f t="shared" si="17"/>
        <v>46032</v>
      </c>
    </row>
    <row r="264" spans="1:60" ht="13.2" hidden="1" customHeight="1">
      <c r="A264" s="24" t="s">
        <v>734</v>
      </c>
      <c r="B264" s="42">
        <v>52331618</v>
      </c>
      <c r="C264" s="43">
        <v>27477</v>
      </c>
      <c r="D264" s="24" t="s">
        <v>1075</v>
      </c>
      <c r="E264" s="37" t="s">
        <v>1209</v>
      </c>
      <c r="F264" s="24" t="s">
        <v>1210</v>
      </c>
      <c r="G264" s="44">
        <v>3023210469</v>
      </c>
      <c r="H264" s="44" t="s">
        <v>752</v>
      </c>
      <c r="I264" s="44" t="s">
        <v>760</v>
      </c>
      <c r="J264" s="44">
        <v>50</v>
      </c>
      <c r="K264" s="24" t="s">
        <v>1769</v>
      </c>
      <c r="L264" s="25" t="s">
        <v>1555</v>
      </c>
      <c r="M264" s="24" t="s">
        <v>1395</v>
      </c>
      <c r="N264" s="24" t="s">
        <v>2239</v>
      </c>
      <c r="O264" s="38">
        <v>130117</v>
      </c>
      <c r="P264" s="24" t="s">
        <v>0</v>
      </c>
      <c r="Q264" s="24" t="s">
        <v>1840</v>
      </c>
      <c r="R264" s="24">
        <v>1138</v>
      </c>
      <c r="S264" s="23">
        <v>45761</v>
      </c>
      <c r="T264" s="24">
        <v>1160</v>
      </c>
      <c r="U264" s="23">
        <v>45763</v>
      </c>
      <c r="V264" s="46">
        <v>45763</v>
      </c>
      <c r="W264" s="64">
        <v>5</v>
      </c>
      <c r="X264" s="39">
        <v>2080000</v>
      </c>
      <c r="Y264" s="56" t="s">
        <v>1211</v>
      </c>
      <c r="Z264" s="42">
        <v>8600095786</v>
      </c>
      <c r="AA264" s="23">
        <v>45774</v>
      </c>
      <c r="AB264" s="23">
        <v>46135</v>
      </c>
      <c r="AC264" s="23">
        <v>45775</v>
      </c>
      <c r="AD264" s="24" t="s">
        <v>55</v>
      </c>
      <c r="AE264" s="65">
        <v>5200000</v>
      </c>
      <c r="AF264" s="65">
        <v>20800000</v>
      </c>
      <c r="AG264" s="24" t="s">
        <v>2916</v>
      </c>
      <c r="AH264" s="23">
        <v>45757</v>
      </c>
      <c r="AI264" s="23">
        <v>45878</v>
      </c>
      <c r="AJ264" s="24" t="s">
        <v>1946</v>
      </c>
      <c r="AK264" s="24">
        <v>1090389416</v>
      </c>
      <c r="AL264" s="24">
        <v>20255120008323</v>
      </c>
      <c r="AM264" s="23">
        <v>45784</v>
      </c>
      <c r="AR264" s="23">
        <f>+AI264</f>
        <v>45878</v>
      </c>
      <c r="AU264" s="39">
        <f t="shared" si="15"/>
        <v>20800000</v>
      </c>
      <c r="AW264" s="30"/>
      <c r="BF264" s="30">
        <f t="shared" si="17"/>
        <v>45878</v>
      </c>
    </row>
    <row r="265" spans="1:60" ht="13.2" customHeight="1">
      <c r="A265" s="24" t="s">
        <v>3240</v>
      </c>
      <c r="B265" s="42">
        <v>49719113</v>
      </c>
      <c r="C265" s="43">
        <v>30422</v>
      </c>
      <c r="D265" s="24" t="s">
        <v>1075</v>
      </c>
      <c r="E265" s="37" t="s">
        <v>1949</v>
      </c>
      <c r="F265" s="24" t="s">
        <v>1950</v>
      </c>
      <c r="G265" s="44">
        <v>3127283135</v>
      </c>
      <c r="H265" s="44" t="s">
        <v>1129</v>
      </c>
      <c r="I265" s="44" t="s">
        <v>771</v>
      </c>
      <c r="J265" s="44">
        <v>42</v>
      </c>
      <c r="K265" s="24" t="s">
        <v>1770</v>
      </c>
      <c r="L265" s="25" t="s">
        <v>1677</v>
      </c>
      <c r="M265" s="24" t="s">
        <v>1676</v>
      </c>
      <c r="N265" s="24" t="s">
        <v>3479</v>
      </c>
      <c r="O265" s="38">
        <v>130118</v>
      </c>
      <c r="P265" s="24" t="s">
        <v>0</v>
      </c>
      <c r="Q265" s="24" t="s">
        <v>1840</v>
      </c>
      <c r="R265" s="24">
        <v>1183</v>
      </c>
      <c r="S265" s="23">
        <v>45757</v>
      </c>
      <c r="T265" s="24">
        <v>1139</v>
      </c>
      <c r="U265" s="23">
        <v>45758</v>
      </c>
      <c r="V265" s="46">
        <v>45759</v>
      </c>
      <c r="W265" s="64">
        <v>5</v>
      </c>
      <c r="X265" s="39">
        <v>2080000</v>
      </c>
      <c r="Y265" s="56" t="s">
        <v>1211</v>
      </c>
      <c r="Z265" s="42">
        <v>8600095786</v>
      </c>
      <c r="AA265" s="23">
        <v>45761</v>
      </c>
      <c r="AB265" s="23">
        <v>46121</v>
      </c>
      <c r="AC265" s="23">
        <v>45761</v>
      </c>
      <c r="AD265" s="24" t="s">
        <v>55</v>
      </c>
      <c r="AE265" s="65">
        <v>5200000</v>
      </c>
      <c r="AF265" s="65">
        <v>20800000</v>
      </c>
      <c r="AG265" s="24" t="s">
        <v>2917</v>
      </c>
      <c r="AH265" s="23">
        <v>45761</v>
      </c>
      <c r="AI265" s="23">
        <v>45882</v>
      </c>
      <c r="AJ265" s="24" t="s">
        <v>1946</v>
      </c>
      <c r="AK265" s="24">
        <v>1090389416</v>
      </c>
      <c r="AL265" s="24">
        <v>20255120008323</v>
      </c>
      <c r="AM265" s="23">
        <v>45784</v>
      </c>
      <c r="AR265" s="23">
        <f>+AI265</f>
        <v>45882</v>
      </c>
      <c r="AU265" s="39">
        <f t="shared" si="15"/>
        <v>20800000</v>
      </c>
      <c r="AV265" s="24" t="s">
        <v>3240</v>
      </c>
      <c r="AW265" s="30">
        <v>45877</v>
      </c>
      <c r="AX265" s="67">
        <v>1082902927</v>
      </c>
      <c r="AY265" s="21">
        <v>1552</v>
      </c>
      <c r="AZ265" s="21" t="s">
        <v>3220</v>
      </c>
      <c r="BA265" s="30">
        <v>45877</v>
      </c>
      <c r="BF265" s="30">
        <f t="shared" si="17"/>
        <v>45882</v>
      </c>
    </row>
    <row r="266" spans="1:60" ht="13.8" hidden="1">
      <c r="A266" s="24" t="s">
        <v>1660</v>
      </c>
      <c r="B266" s="42">
        <v>12988387</v>
      </c>
      <c r="C266" s="43">
        <v>24399</v>
      </c>
      <c r="D266" s="24" t="s">
        <v>1074</v>
      </c>
      <c r="E266" s="37" t="s">
        <v>1787</v>
      </c>
      <c r="F266" s="24" t="s">
        <v>1788</v>
      </c>
      <c r="G266" s="44">
        <v>3102536711</v>
      </c>
      <c r="H266" s="44" t="s">
        <v>1789</v>
      </c>
      <c r="I266" s="44" t="s">
        <v>760</v>
      </c>
      <c r="J266" s="44">
        <v>59</v>
      </c>
      <c r="K266" s="24" t="s">
        <v>1771</v>
      </c>
      <c r="L266" s="25" t="s">
        <v>1679</v>
      </c>
      <c r="M266" s="24" t="s">
        <v>1678</v>
      </c>
      <c r="N266" s="24" t="s">
        <v>2240</v>
      </c>
      <c r="O266" s="38">
        <v>126783</v>
      </c>
      <c r="P266" s="24" t="s">
        <v>0</v>
      </c>
      <c r="Q266" s="24" t="s">
        <v>1809</v>
      </c>
      <c r="R266" s="24">
        <v>1172</v>
      </c>
      <c r="S266" s="23">
        <v>45761</v>
      </c>
      <c r="T266" s="24">
        <v>1138</v>
      </c>
      <c r="U266" s="23">
        <v>45758</v>
      </c>
      <c r="V266" s="46">
        <v>45763</v>
      </c>
      <c r="W266" s="64">
        <v>5</v>
      </c>
      <c r="X266" s="39">
        <v>3120000</v>
      </c>
      <c r="Y266" s="56" t="s">
        <v>1211</v>
      </c>
      <c r="Z266" s="42">
        <v>8600095786</v>
      </c>
      <c r="AA266" s="23">
        <v>45771</v>
      </c>
      <c r="AB266" s="23">
        <v>46137</v>
      </c>
      <c r="AC266" s="23">
        <v>45772</v>
      </c>
      <c r="AD266" s="24" t="s">
        <v>55</v>
      </c>
      <c r="AE266" s="65">
        <v>5200000</v>
      </c>
      <c r="AF266" s="65">
        <v>31200000</v>
      </c>
      <c r="AG266" s="24" t="s">
        <v>2918</v>
      </c>
      <c r="AH266" s="23">
        <v>45757</v>
      </c>
      <c r="AI266" s="23">
        <v>45939</v>
      </c>
      <c r="AJ266" s="24" t="s">
        <v>83</v>
      </c>
      <c r="AK266" s="24">
        <v>1019070983</v>
      </c>
      <c r="AL266" s="24" t="s">
        <v>2425</v>
      </c>
      <c r="AM266" s="23">
        <v>45776</v>
      </c>
      <c r="AN266" s="39">
        <v>13173333</v>
      </c>
      <c r="AO266" s="24">
        <v>1605</v>
      </c>
      <c r="AP266" s="24">
        <v>1487</v>
      </c>
      <c r="AQ266" s="24" t="s">
        <v>3312</v>
      </c>
      <c r="AR266" s="23">
        <v>45667</v>
      </c>
      <c r="AS266" s="24" t="s">
        <v>3220</v>
      </c>
      <c r="AT266" s="23">
        <v>45931</v>
      </c>
      <c r="AU266" s="39">
        <f t="shared" si="15"/>
        <v>44373333</v>
      </c>
      <c r="BF266" s="30">
        <f t="shared" si="17"/>
        <v>45667</v>
      </c>
    </row>
    <row r="267" spans="1:60" ht="13.8" hidden="1">
      <c r="A267" s="24" t="s">
        <v>1661</v>
      </c>
      <c r="B267" s="42">
        <v>1031169322</v>
      </c>
      <c r="C267" s="43">
        <v>35347</v>
      </c>
      <c r="D267" s="24" t="s">
        <v>1074</v>
      </c>
      <c r="E267" s="37" t="s">
        <v>2865</v>
      </c>
      <c r="F267" s="24" t="s">
        <v>1951</v>
      </c>
      <c r="G267" s="44">
        <v>3107829212</v>
      </c>
      <c r="H267" s="44" t="s">
        <v>759</v>
      </c>
      <c r="I267" s="44" t="s">
        <v>760</v>
      </c>
      <c r="J267" s="44">
        <v>29</v>
      </c>
      <c r="K267" s="24" t="s">
        <v>1772</v>
      </c>
      <c r="L267" s="25" t="s">
        <v>1681</v>
      </c>
      <c r="M267" s="24" t="s">
        <v>1680</v>
      </c>
      <c r="N267" s="24" t="s">
        <v>2241</v>
      </c>
      <c r="O267" s="38">
        <v>130810</v>
      </c>
      <c r="P267" s="24" t="s">
        <v>0</v>
      </c>
      <c r="Q267" s="24" t="s">
        <v>1817</v>
      </c>
      <c r="R267" s="24">
        <v>1050</v>
      </c>
      <c r="S267" s="23">
        <v>45758</v>
      </c>
      <c r="T267" s="24">
        <v>1137</v>
      </c>
      <c r="U267" s="23">
        <v>45758</v>
      </c>
      <c r="V267" s="46">
        <v>45763</v>
      </c>
      <c r="W267" s="64">
        <v>5</v>
      </c>
      <c r="X267" s="39">
        <v>2380800</v>
      </c>
      <c r="Y267" s="56" t="s">
        <v>1211</v>
      </c>
      <c r="Z267" s="42">
        <v>8600095786</v>
      </c>
      <c r="AA267" s="23">
        <v>45761</v>
      </c>
      <c r="AB267" s="23">
        <v>46188</v>
      </c>
      <c r="AC267" s="23">
        <v>45761</v>
      </c>
      <c r="AD267" s="24" t="s">
        <v>55</v>
      </c>
      <c r="AE267" s="65">
        <v>2976000</v>
      </c>
      <c r="AF267" s="65">
        <v>23808000</v>
      </c>
      <c r="AG267" s="24" t="s">
        <v>2919</v>
      </c>
      <c r="AH267" s="23">
        <v>45763</v>
      </c>
      <c r="AI267" s="23">
        <v>46006</v>
      </c>
      <c r="AJ267" s="24" t="s">
        <v>83</v>
      </c>
      <c r="AK267" s="24">
        <v>1019070983</v>
      </c>
      <c r="AL267" s="24" t="s">
        <v>2406</v>
      </c>
      <c r="AM267" s="23">
        <v>45771</v>
      </c>
      <c r="AN267" s="39">
        <v>2613333</v>
      </c>
      <c r="AO267" s="24">
        <v>1823</v>
      </c>
      <c r="AP267" s="24">
        <v>1751</v>
      </c>
      <c r="AQ267" s="24" t="s">
        <v>3236</v>
      </c>
      <c r="AR267" s="23">
        <v>45667</v>
      </c>
      <c r="AS267" s="24" t="s">
        <v>3222</v>
      </c>
      <c r="AT267" s="23">
        <v>46006</v>
      </c>
      <c r="AU267" s="39">
        <f t="shared" si="15"/>
        <v>26421333</v>
      </c>
      <c r="AW267" s="30"/>
      <c r="BF267" s="30">
        <f t="shared" si="17"/>
        <v>45667</v>
      </c>
    </row>
    <row r="268" spans="1:60" ht="13.8" hidden="1">
      <c r="A268" s="24" t="s">
        <v>1662</v>
      </c>
      <c r="B268" s="42">
        <v>1018491200</v>
      </c>
      <c r="C268" s="43">
        <v>35410</v>
      </c>
      <c r="D268" s="24" t="s">
        <v>1075</v>
      </c>
      <c r="E268" s="37" t="s">
        <v>1790</v>
      </c>
      <c r="F268" s="24" t="s">
        <v>998</v>
      </c>
      <c r="G268" s="44">
        <v>3125891253</v>
      </c>
      <c r="H268" s="44" t="s">
        <v>780</v>
      </c>
      <c r="I268" s="44" t="s">
        <v>753</v>
      </c>
      <c r="J268" s="44">
        <v>29</v>
      </c>
      <c r="K268" s="24" t="s">
        <v>1919</v>
      </c>
      <c r="L268" s="25" t="s">
        <v>1683</v>
      </c>
      <c r="M268" s="24" t="s">
        <v>1682</v>
      </c>
      <c r="N268" s="24" t="s">
        <v>2242</v>
      </c>
      <c r="O268" s="38">
        <v>130440</v>
      </c>
      <c r="P268" s="24" t="s">
        <v>0</v>
      </c>
      <c r="Q268" s="24" t="s">
        <v>2243</v>
      </c>
      <c r="R268" s="24">
        <v>1078</v>
      </c>
      <c r="S268" s="23">
        <v>45763</v>
      </c>
      <c r="T268" s="24">
        <v>1164</v>
      </c>
      <c r="U268" s="23">
        <v>45763</v>
      </c>
      <c r="V268" s="46">
        <v>45764</v>
      </c>
      <c r="W268" s="64">
        <v>1</v>
      </c>
      <c r="X268" s="39">
        <v>3381000</v>
      </c>
      <c r="Y268" s="56" t="s">
        <v>1211</v>
      </c>
      <c r="Z268" s="42">
        <v>8600095786</v>
      </c>
      <c r="AA268" s="23">
        <v>45768</v>
      </c>
      <c r="AB268" s="23">
        <v>46126</v>
      </c>
      <c r="AC268" s="23">
        <v>45769</v>
      </c>
      <c r="AD268" s="24" t="s">
        <v>55</v>
      </c>
      <c r="AE268" s="65">
        <v>5635000</v>
      </c>
      <c r="AF268" s="65">
        <v>33810000</v>
      </c>
      <c r="AG268" s="24" t="s">
        <v>1914</v>
      </c>
      <c r="AH268" s="23">
        <v>45769</v>
      </c>
      <c r="AI268" s="23">
        <v>45951</v>
      </c>
      <c r="AJ268" s="24" t="s">
        <v>2427</v>
      </c>
      <c r="AK268" s="24" t="e">
        <v>#N/A</v>
      </c>
      <c r="AL268" s="24" t="s">
        <v>2426</v>
      </c>
      <c r="AM268" s="23">
        <v>45775</v>
      </c>
      <c r="AN268" s="39">
        <v>4695833</v>
      </c>
      <c r="AO268" s="24">
        <v>1625</v>
      </c>
      <c r="AP268" s="24">
        <v>1766</v>
      </c>
      <c r="AQ268" s="24" t="s">
        <v>3236</v>
      </c>
      <c r="AR268" s="23">
        <v>46038</v>
      </c>
      <c r="AS268" s="24" t="s">
        <v>2586</v>
      </c>
      <c r="AT268" s="23">
        <v>46010</v>
      </c>
      <c r="AU268" s="39">
        <f t="shared" si="15"/>
        <v>38505833</v>
      </c>
      <c r="AW268" s="30"/>
      <c r="BF268" s="30">
        <f t="shared" si="17"/>
        <v>46038</v>
      </c>
    </row>
    <row r="269" spans="1:60" ht="13.8" hidden="1">
      <c r="A269" s="24" t="s">
        <v>1663</v>
      </c>
      <c r="B269" s="42">
        <v>79324941</v>
      </c>
      <c r="C269" s="43">
        <v>22613</v>
      </c>
      <c r="D269" s="24" t="s">
        <v>1074</v>
      </c>
      <c r="E269" s="37" t="s">
        <v>1791</v>
      </c>
      <c r="F269" s="24" t="s">
        <v>1792</v>
      </c>
      <c r="G269" s="44">
        <v>3102007068</v>
      </c>
      <c r="H269" s="44" t="s">
        <v>748</v>
      </c>
      <c r="I269" s="44" t="s">
        <v>753</v>
      </c>
      <c r="J269" s="44">
        <v>64</v>
      </c>
      <c r="K269" s="24" t="s">
        <v>1773</v>
      </c>
      <c r="L269" s="25" t="s">
        <v>1685</v>
      </c>
      <c r="M269" s="24" t="s">
        <v>1684</v>
      </c>
      <c r="N269" s="24" t="s">
        <v>2244</v>
      </c>
      <c r="O269" s="38">
        <v>130114</v>
      </c>
      <c r="P269" s="24" t="s">
        <v>0</v>
      </c>
      <c r="Q269" s="24" t="s">
        <v>1840</v>
      </c>
      <c r="R269" s="24">
        <v>1137</v>
      </c>
      <c r="S269" s="23">
        <v>45758</v>
      </c>
      <c r="T269" s="24">
        <v>1142</v>
      </c>
      <c r="U269" s="23">
        <v>45761</v>
      </c>
      <c r="V269" s="46">
        <v>45759</v>
      </c>
      <c r="W269" s="64">
        <v>5</v>
      </c>
      <c r="X269" s="39">
        <v>2080000</v>
      </c>
      <c r="Y269" s="56" t="s">
        <v>1211</v>
      </c>
      <c r="Z269" s="42">
        <v>8600095786</v>
      </c>
      <c r="AA269" s="23">
        <v>45762</v>
      </c>
      <c r="AB269" s="23">
        <v>46060</v>
      </c>
      <c r="AC269" s="23">
        <v>45763</v>
      </c>
      <c r="AD269" s="24" t="s">
        <v>55</v>
      </c>
      <c r="AE269" s="65">
        <v>5200000</v>
      </c>
      <c r="AF269" s="65">
        <v>20800000</v>
      </c>
      <c r="AG269" s="24" t="s">
        <v>2920</v>
      </c>
      <c r="AH269" s="23">
        <v>45757</v>
      </c>
      <c r="AI269" s="23">
        <v>45878</v>
      </c>
      <c r="AJ269" s="24" t="s">
        <v>1946</v>
      </c>
      <c r="AK269" s="24">
        <v>1090389416</v>
      </c>
      <c r="AL269" s="24" t="s">
        <v>2428</v>
      </c>
      <c r="AM269" s="23">
        <v>45775</v>
      </c>
      <c r="AN269" s="39">
        <v>10400000</v>
      </c>
      <c r="AO269" s="24">
        <v>1392</v>
      </c>
      <c r="AP269" s="24">
        <v>1339</v>
      </c>
      <c r="AQ269" s="24" t="s">
        <v>3215</v>
      </c>
      <c r="AR269" s="23">
        <v>45945</v>
      </c>
      <c r="AS269" s="24" t="s">
        <v>3217</v>
      </c>
      <c r="AT269" s="23">
        <v>45883</v>
      </c>
      <c r="AU269" s="39">
        <f t="shared" si="15"/>
        <v>31200000</v>
      </c>
      <c r="AW269" s="30"/>
      <c r="BF269" s="30">
        <f t="shared" si="17"/>
        <v>45945</v>
      </c>
    </row>
    <row r="270" spans="1:60" ht="13.8" hidden="1">
      <c r="A270" s="24" t="s">
        <v>1664</v>
      </c>
      <c r="B270" s="42">
        <v>52008080</v>
      </c>
      <c r="C270" s="43">
        <v>25357</v>
      </c>
      <c r="D270" s="24" t="s">
        <v>1075</v>
      </c>
      <c r="E270" s="37" t="s">
        <v>1953</v>
      </c>
      <c r="F270" s="24" t="s">
        <v>1952</v>
      </c>
      <c r="G270" s="44">
        <v>3192200709</v>
      </c>
      <c r="H270" s="44" t="s">
        <v>963</v>
      </c>
      <c r="I270" s="44" t="s">
        <v>760</v>
      </c>
      <c r="J270" s="44">
        <v>56</v>
      </c>
      <c r="K270" s="24" t="s">
        <v>1774</v>
      </c>
      <c r="L270" s="25" t="s">
        <v>1687</v>
      </c>
      <c r="M270" s="24" t="s">
        <v>1686</v>
      </c>
      <c r="N270" s="24" t="s">
        <v>2245</v>
      </c>
      <c r="O270" s="38">
        <v>130963</v>
      </c>
      <c r="P270" s="24" t="s">
        <v>0</v>
      </c>
      <c r="Q270" s="24" t="s">
        <v>1809</v>
      </c>
      <c r="R270" s="24">
        <v>1168</v>
      </c>
      <c r="S270" s="23">
        <v>45758</v>
      </c>
      <c r="T270" s="24">
        <v>1133</v>
      </c>
      <c r="U270" s="23">
        <v>45758</v>
      </c>
      <c r="V270" s="46">
        <v>45759</v>
      </c>
      <c r="W270" s="64">
        <v>5</v>
      </c>
      <c r="X270" s="39">
        <v>1237800</v>
      </c>
      <c r="Y270" s="56" t="s">
        <v>1212</v>
      </c>
      <c r="Z270" s="42">
        <v>8605246546</v>
      </c>
      <c r="AA270" s="23">
        <v>45761</v>
      </c>
      <c r="AB270" s="23">
        <v>46133</v>
      </c>
      <c r="AC270" s="23">
        <v>45761</v>
      </c>
      <c r="AD270" s="24" t="s">
        <v>55</v>
      </c>
      <c r="AE270" s="65">
        <v>2063000</v>
      </c>
      <c r="AF270" s="65">
        <v>12378000</v>
      </c>
      <c r="AG270" s="24" t="s">
        <v>2921</v>
      </c>
      <c r="AH270" s="23">
        <v>45761</v>
      </c>
      <c r="AI270" s="23">
        <v>45943</v>
      </c>
      <c r="AJ270" s="24" t="s">
        <v>2419</v>
      </c>
      <c r="AK270" s="24"/>
      <c r="AL270" s="24" t="s">
        <v>2420</v>
      </c>
      <c r="AM270" s="23">
        <v>45806</v>
      </c>
      <c r="AN270" s="39">
        <v>5982700</v>
      </c>
      <c r="AO270" s="24">
        <v>1604</v>
      </c>
      <c r="AP270" s="24">
        <v>1496</v>
      </c>
      <c r="AQ270" s="24" t="s">
        <v>3214</v>
      </c>
      <c r="AR270" s="23">
        <v>45667</v>
      </c>
      <c r="AS270" s="24" t="s">
        <v>3220</v>
      </c>
      <c r="AT270" s="23">
        <v>45940</v>
      </c>
      <c r="AU270" s="39">
        <f t="shared" si="15"/>
        <v>18360700</v>
      </c>
      <c r="AV270" s="24" t="s">
        <v>3341</v>
      </c>
      <c r="AW270" s="30">
        <v>45938</v>
      </c>
      <c r="AX270" s="21">
        <v>1072190153</v>
      </c>
      <c r="AY270" s="21">
        <v>1564</v>
      </c>
      <c r="AZ270" s="21" t="s">
        <v>2586</v>
      </c>
      <c r="BA270" s="30">
        <v>45938</v>
      </c>
      <c r="BF270" s="30">
        <f t="shared" si="17"/>
        <v>45667</v>
      </c>
    </row>
    <row r="271" spans="1:60" ht="13.8" hidden="1">
      <c r="A271" s="24" t="s">
        <v>1665</v>
      </c>
      <c r="B271" s="42">
        <v>1020791549</v>
      </c>
      <c r="C271" s="43">
        <v>34434</v>
      </c>
      <c r="D271" s="24" t="s">
        <v>1075</v>
      </c>
      <c r="E271" s="37" t="s">
        <v>1954</v>
      </c>
      <c r="F271" s="24" t="s">
        <v>1955</v>
      </c>
      <c r="G271" s="44">
        <v>3222053237</v>
      </c>
      <c r="H271" s="44" t="s">
        <v>748</v>
      </c>
      <c r="I271" s="44" t="s">
        <v>760</v>
      </c>
      <c r="J271" s="44">
        <v>31</v>
      </c>
      <c r="K271" s="24" t="s">
        <v>1775</v>
      </c>
      <c r="L271" s="25" t="s">
        <v>1689</v>
      </c>
      <c r="M271" s="24" t="s">
        <v>1688</v>
      </c>
      <c r="N271" s="24" t="s">
        <v>2246</v>
      </c>
      <c r="O271" s="38">
        <v>132244</v>
      </c>
      <c r="P271" s="24" t="s">
        <v>0</v>
      </c>
      <c r="Q271" s="24" t="s">
        <v>1809</v>
      </c>
      <c r="R271" s="24">
        <v>1181</v>
      </c>
      <c r="S271" s="23">
        <v>45757</v>
      </c>
      <c r="T271" s="24">
        <v>1140</v>
      </c>
      <c r="U271" s="23">
        <v>45758</v>
      </c>
      <c r="V271" s="46">
        <v>45759</v>
      </c>
      <c r="W271" s="64">
        <v>3</v>
      </c>
      <c r="X271" s="39">
        <v>3000000</v>
      </c>
      <c r="Y271" s="56" t="s">
        <v>1212</v>
      </c>
      <c r="Z271" s="42">
        <v>8605246546</v>
      </c>
      <c r="AA271" s="23">
        <v>45759</v>
      </c>
      <c r="AB271" s="23">
        <v>46134</v>
      </c>
      <c r="AC271" s="23">
        <v>45761</v>
      </c>
      <c r="AD271" s="24" t="s">
        <v>55</v>
      </c>
      <c r="AE271" s="65">
        <v>5000000</v>
      </c>
      <c r="AF271" s="65">
        <v>30000000</v>
      </c>
      <c r="AG271" s="24" t="s">
        <v>2922</v>
      </c>
      <c r="AH271" s="23">
        <v>45761</v>
      </c>
      <c r="AI271" s="23">
        <v>45943</v>
      </c>
      <c r="AJ271" s="24" t="s">
        <v>2408</v>
      </c>
      <c r="AK271" s="24" t="e">
        <v>#N/A</v>
      </c>
      <c r="AL271" s="24" t="s">
        <v>2429</v>
      </c>
      <c r="AM271" s="23">
        <v>45772</v>
      </c>
      <c r="AN271" s="39">
        <v>12833333</v>
      </c>
      <c r="AO271" s="24">
        <v>1478</v>
      </c>
      <c r="AP271" s="24">
        <v>1361</v>
      </c>
      <c r="AQ271" s="24" t="s">
        <v>3241</v>
      </c>
      <c r="AR271" s="23">
        <v>46022</v>
      </c>
      <c r="AS271" s="24" t="s">
        <v>3222</v>
      </c>
      <c r="AT271" s="23">
        <v>45901</v>
      </c>
      <c r="AU271" s="39">
        <f t="shared" si="15"/>
        <v>42833333</v>
      </c>
      <c r="AW271" s="30"/>
      <c r="BF271" s="30">
        <f t="shared" si="17"/>
        <v>46022</v>
      </c>
    </row>
    <row r="272" spans="1:60" ht="13.8" hidden="1">
      <c r="A272" s="24" t="s">
        <v>1666</v>
      </c>
      <c r="B272" s="42">
        <v>79152825</v>
      </c>
      <c r="C272" s="43">
        <v>22524</v>
      </c>
      <c r="D272" s="24" t="s">
        <v>1074</v>
      </c>
      <c r="E272" s="37" t="s">
        <v>1793</v>
      </c>
      <c r="F272" s="24" t="s">
        <v>1794</v>
      </c>
      <c r="G272" s="44">
        <v>3138304302</v>
      </c>
      <c r="H272" s="44" t="s">
        <v>788</v>
      </c>
      <c r="I272" s="44" t="s">
        <v>760</v>
      </c>
      <c r="J272" s="44">
        <v>64</v>
      </c>
      <c r="K272" s="24" t="s">
        <v>1776</v>
      </c>
      <c r="L272" s="25" t="s">
        <v>1691</v>
      </c>
      <c r="M272" s="24" t="s">
        <v>1690</v>
      </c>
      <c r="N272" s="24" t="s">
        <v>2247</v>
      </c>
      <c r="O272" s="38">
        <v>130856</v>
      </c>
      <c r="P272" s="24" t="s">
        <v>0</v>
      </c>
      <c r="Q272" s="24" t="s">
        <v>1809</v>
      </c>
      <c r="R272" s="24">
        <v>1092</v>
      </c>
      <c r="S272" s="23">
        <v>45761</v>
      </c>
      <c r="T272" s="24">
        <v>1165</v>
      </c>
      <c r="U272" s="23">
        <v>45763</v>
      </c>
      <c r="V272" s="46">
        <v>45764</v>
      </c>
      <c r="W272" s="64">
        <v>5</v>
      </c>
      <c r="X272" s="39">
        <v>1237800</v>
      </c>
      <c r="Y272" s="56" t="s">
        <v>1211</v>
      </c>
      <c r="Z272" s="42">
        <v>8600095786</v>
      </c>
      <c r="AD272" s="24" t="s">
        <v>55</v>
      </c>
      <c r="AE272" s="65">
        <v>2063000</v>
      </c>
      <c r="AF272" s="65">
        <v>12378000</v>
      </c>
      <c r="AG272" s="24" t="s">
        <v>2898</v>
      </c>
      <c r="AH272" s="23">
        <v>45757</v>
      </c>
      <c r="AI272" s="23">
        <v>45939</v>
      </c>
      <c r="AJ272" s="24" t="s">
        <v>83</v>
      </c>
      <c r="AK272" s="24">
        <v>1019070983</v>
      </c>
      <c r="AL272" s="24" t="s">
        <v>2430</v>
      </c>
      <c r="AM272" s="23">
        <v>45785</v>
      </c>
      <c r="AN272" s="39">
        <v>5501333</v>
      </c>
      <c r="AO272" s="24">
        <v>1661</v>
      </c>
      <c r="AP272" s="24">
        <v>1533</v>
      </c>
      <c r="AQ272" s="24" t="s">
        <v>3224</v>
      </c>
      <c r="AR272" s="23">
        <v>46032</v>
      </c>
      <c r="AS272" s="24" t="s">
        <v>2586</v>
      </c>
      <c r="AT272" s="23">
        <v>45950</v>
      </c>
      <c r="AU272" s="39">
        <f t="shared" si="15"/>
        <v>17879333</v>
      </c>
      <c r="AW272" s="30"/>
      <c r="BF272" s="30">
        <f t="shared" si="17"/>
        <v>46032</v>
      </c>
    </row>
    <row r="273" spans="1:58" ht="13.8" hidden="1">
      <c r="A273" s="24" t="s">
        <v>1667</v>
      </c>
      <c r="B273" s="42">
        <v>1130744029</v>
      </c>
      <c r="C273" s="43">
        <v>32058</v>
      </c>
      <c r="D273" s="24" t="s">
        <v>1074</v>
      </c>
      <c r="E273" s="37" t="s">
        <v>1795</v>
      </c>
      <c r="F273" s="24" t="s">
        <v>1796</v>
      </c>
      <c r="G273" s="44">
        <v>3053447452</v>
      </c>
      <c r="H273" s="44" t="s">
        <v>748</v>
      </c>
      <c r="I273" s="44" t="s">
        <v>753</v>
      </c>
      <c r="J273" s="44">
        <v>38</v>
      </c>
      <c r="K273" s="24" t="s">
        <v>1777</v>
      </c>
      <c r="L273" s="25" t="s">
        <v>1693</v>
      </c>
      <c r="M273" s="24" t="s">
        <v>1692</v>
      </c>
      <c r="N273" s="24" t="s">
        <v>2248</v>
      </c>
      <c r="O273" s="38">
        <v>130309</v>
      </c>
      <c r="P273" s="24" t="s">
        <v>0</v>
      </c>
      <c r="Q273" s="24" t="s">
        <v>1809</v>
      </c>
      <c r="R273" s="24">
        <v>1103</v>
      </c>
      <c r="S273" s="23">
        <v>45758</v>
      </c>
      <c r="T273" s="24">
        <v>1144</v>
      </c>
      <c r="U273" s="23">
        <v>45761</v>
      </c>
      <c r="V273" s="46">
        <v>45762</v>
      </c>
      <c r="W273" s="64">
        <v>1</v>
      </c>
      <c r="X273" s="39">
        <v>3381000</v>
      </c>
      <c r="Y273" s="56" t="s">
        <v>1211</v>
      </c>
      <c r="Z273" s="42">
        <v>8600095786</v>
      </c>
      <c r="AA273" s="23">
        <v>45763</v>
      </c>
      <c r="AB273" s="23">
        <v>46137</v>
      </c>
      <c r="AC273" s="23">
        <v>45769</v>
      </c>
      <c r="AD273" s="24" t="s">
        <v>55</v>
      </c>
      <c r="AE273" s="65">
        <v>5635000</v>
      </c>
      <c r="AF273" s="65">
        <v>33810000</v>
      </c>
      <c r="AG273" s="24" t="s">
        <v>2923</v>
      </c>
      <c r="AH273" s="23">
        <v>45762</v>
      </c>
      <c r="AI273" s="23">
        <v>45944</v>
      </c>
      <c r="AJ273" s="24" t="s">
        <v>2427</v>
      </c>
      <c r="AK273" s="24" t="e">
        <v>#N/A</v>
      </c>
      <c r="AL273" s="24" t="s">
        <v>2374</v>
      </c>
      <c r="AM273" s="23">
        <v>45779</v>
      </c>
      <c r="AN273" s="39">
        <v>16153667</v>
      </c>
      <c r="AO273" s="24">
        <v>1535</v>
      </c>
      <c r="AP273" s="24">
        <v>1538</v>
      </c>
      <c r="AQ273" s="24" t="s">
        <v>3214</v>
      </c>
      <c r="AR273" s="23">
        <v>46031</v>
      </c>
      <c r="AS273" s="24" t="s">
        <v>2586</v>
      </c>
      <c r="AT273" s="23">
        <v>45951</v>
      </c>
      <c r="AU273" s="39">
        <f t="shared" si="15"/>
        <v>49963667</v>
      </c>
      <c r="AW273" s="30"/>
      <c r="BF273" s="30">
        <f t="shared" si="17"/>
        <v>46031</v>
      </c>
    </row>
    <row r="274" spans="1:58" ht="13.8" hidden="1">
      <c r="A274" s="24" t="s">
        <v>1668</v>
      </c>
      <c r="B274" s="42">
        <v>1000514253</v>
      </c>
      <c r="C274" s="43">
        <v>36573</v>
      </c>
      <c r="D274" s="24" t="s">
        <v>1074</v>
      </c>
      <c r="E274" s="37" t="s">
        <v>1797</v>
      </c>
      <c r="F274" s="24" t="s">
        <v>1798</v>
      </c>
      <c r="G274" s="44">
        <v>3106300383</v>
      </c>
      <c r="H274" s="44" t="s">
        <v>748</v>
      </c>
      <c r="I274" s="44" t="s">
        <v>753</v>
      </c>
      <c r="J274" s="44">
        <v>25</v>
      </c>
      <c r="K274" s="24" t="s">
        <v>1778</v>
      </c>
      <c r="L274" s="25" t="s">
        <v>1695</v>
      </c>
      <c r="M274" s="24" t="s">
        <v>1694</v>
      </c>
      <c r="N274" s="24" t="s">
        <v>2249</v>
      </c>
      <c r="O274" s="38">
        <v>127934</v>
      </c>
      <c r="P274" s="24" t="s">
        <v>0</v>
      </c>
      <c r="Q274" s="24" t="s">
        <v>1817</v>
      </c>
      <c r="R274" s="24">
        <v>1077</v>
      </c>
      <c r="S274" s="23">
        <v>45758</v>
      </c>
      <c r="T274" s="24">
        <v>1145</v>
      </c>
      <c r="U274" s="23">
        <v>45761</v>
      </c>
      <c r="V274" s="46">
        <v>45762</v>
      </c>
      <c r="W274" s="64">
        <v>1</v>
      </c>
      <c r="X274" s="39">
        <v>2800000.8000000003</v>
      </c>
      <c r="Y274" s="56" t="s">
        <v>1212</v>
      </c>
      <c r="Z274" s="42">
        <v>8605246546</v>
      </c>
      <c r="AA274" s="23">
        <v>45761</v>
      </c>
      <c r="AB274" s="23">
        <v>46134</v>
      </c>
      <c r="AC274" s="23">
        <v>45761</v>
      </c>
      <c r="AD274" s="24" t="s">
        <v>55</v>
      </c>
      <c r="AE274" s="65">
        <v>3500001</v>
      </c>
      <c r="AF274" s="65">
        <v>28000008</v>
      </c>
      <c r="AG274" s="24" t="s">
        <v>2924</v>
      </c>
      <c r="AH274" s="23">
        <v>45762</v>
      </c>
      <c r="AI274" s="23">
        <v>46005</v>
      </c>
      <c r="AJ274" s="24" t="s">
        <v>466</v>
      </c>
      <c r="AK274" s="24">
        <v>79713488</v>
      </c>
      <c r="AL274" s="24">
        <v>20255120007283</v>
      </c>
      <c r="AM274" s="23">
        <v>45772</v>
      </c>
      <c r="AN274" s="39">
        <v>5250000</v>
      </c>
      <c r="AO274" s="24">
        <v>1817</v>
      </c>
      <c r="AP274" s="24">
        <v>1740</v>
      </c>
      <c r="AQ274" s="24" t="s">
        <v>3616</v>
      </c>
      <c r="AR274" s="23">
        <v>46051</v>
      </c>
      <c r="AS274" s="24" t="s">
        <v>3700</v>
      </c>
      <c r="AT274" s="23">
        <v>46003</v>
      </c>
      <c r="AU274" s="39">
        <f t="shared" si="15"/>
        <v>33250008</v>
      </c>
      <c r="AW274" s="30"/>
      <c r="BF274" s="30">
        <f t="shared" si="17"/>
        <v>46051</v>
      </c>
    </row>
    <row r="275" spans="1:58" ht="13.8" hidden="1">
      <c r="A275" s="24" t="s">
        <v>1669</v>
      </c>
      <c r="B275" s="42">
        <v>5873205</v>
      </c>
      <c r="C275" s="43">
        <v>23647</v>
      </c>
      <c r="D275" s="24" t="s">
        <v>1075</v>
      </c>
      <c r="E275" s="37" t="s">
        <v>1799</v>
      </c>
      <c r="F275" s="24" t="s">
        <v>1800</v>
      </c>
      <c r="G275" s="44">
        <v>3028633663</v>
      </c>
      <c r="H275" s="44" t="s">
        <v>756</v>
      </c>
      <c r="I275" s="44" t="s">
        <v>753</v>
      </c>
      <c r="J275" s="44">
        <v>61</v>
      </c>
      <c r="K275" s="24" t="s">
        <v>1779</v>
      </c>
      <c r="L275" s="25" t="s">
        <v>1697</v>
      </c>
      <c r="M275" s="24" t="s">
        <v>1696</v>
      </c>
      <c r="N275" s="24" t="s">
        <v>2250</v>
      </c>
      <c r="O275" s="38">
        <v>128340</v>
      </c>
      <c r="P275" s="24" t="s">
        <v>0</v>
      </c>
      <c r="Q275" s="24" t="s">
        <v>1817</v>
      </c>
      <c r="R275" s="24">
        <v>1084</v>
      </c>
      <c r="S275" s="23">
        <v>45758</v>
      </c>
      <c r="T275" s="24">
        <v>1146</v>
      </c>
      <c r="U275" s="23">
        <v>45761</v>
      </c>
      <c r="V275" s="46">
        <v>45762</v>
      </c>
      <c r="W275" s="64">
        <v>1</v>
      </c>
      <c r="X275" s="39">
        <v>2320000</v>
      </c>
      <c r="Y275" s="56" t="s">
        <v>1211</v>
      </c>
      <c r="Z275" s="42">
        <v>8600095786</v>
      </c>
      <c r="AA275" s="23">
        <v>45761</v>
      </c>
      <c r="AB275" s="23">
        <v>46131</v>
      </c>
      <c r="AC275" s="23">
        <v>45761</v>
      </c>
      <c r="AD275" s="24" t="s">
        <v>55</v>
      </c>
      <c r="AE275" s="65">
        <v>2900000</v>
      </c>
      <c r="AF275" s="65">
        <v>23200000</v>
      </c>
      <c r="AG275" s="24" t="s">
        <v>237</v>
      </c>
      <c r="AH275" s="23">
        <v>45762</v>
      </c>
      <c r="AI275" s="23">
        <v>46005</v>
      </c>
      <c r="AJ275" s="24" t="s">
        <v>466</v>
      </c>
      <c r="AK275" s="24">
        <v>79713488</v>
      </c>
      <c r="AL275" s="24">
        <v>20255120007493</v>
      </c>
      <c r="AM275" s="23">
        <v>45799</v>
      </c>
      <c r="AN275" s="39">
        <v>2513333</v>
      </c>
      <c r="AO275" s="24">
        <v>1511</v>
      </c>
      <c r="AP275" s="24">
        <v>1737</v>
      </c>
      <c r="AQ275" s="24" t="s">
        <v>4033</v>
      </c>
      <c r="AR275" s="23">
        <v>46032</v>
      </c>
      <c r="AS275" s="24" t="s">
        <v>3220</v>
      </c>
      <c r="AT275" s="23">
        <v>46003</v>
      </c>
      <c r="AU275" s="39">
        <f t="shared" si="15"/>
        <v>25713333</v>
      </c>
      <c r="AW275" s="30"/>
      <c r="BF275" s="30">
        <f t="shared" si="17"/>
        <v>46032</v>
      </c>
    </row>
    <row r="276" spans="1:58" ht="13.8" hidden="1">
      <c r="A276" s="24" t="s">
        <v>1670</v>
      </c>
      <c r="B276" s="42">
        <v>1032408641</v>
      </c>
      <c r="C276" s="43">
        <v>30377</v>
      </c>
      <c r="D276" s="24" t="s">
        <v>1074</v>
      </c>
      <c r="E276" s="37" t="s">
        <v>1956</v>
      </c>
      <c r="F276" s="24" t="s">
        <v>1957</v>
      </c>
      <c r="G276" s="44">
        <v>3106412135</v>
      </c>
      <c r="H276" s="44" t="s">
        <v>1958</v>
      </c>
      <c r="I276" s="44" t="s">
        <v>749</v>
      </c>
      <c r="J276" s="44">
        <v>42</v>
      </c>
      <c r="K276" s="24" t="s">
        <v>1780</v>
      </c>
      <c r="L276" s="25" t="s">
        <v>1699</v>
      </c>
      <c r="M276" s="24" t="s">
        <v>1698</v>
      </c>
      <c r="N276" s="24" t="s">
        <v>2251</v>
      </c>
      <c r="O276" s="38">
        <v>128632</v>
      </c>
      <c r="P276" s="24" t="s">
        <v>0</v>
      </c>
      <c r="Q276" s="24" t="s">
        <v>1809</v>
      </c>
      <c r="R276" s="24">
        <v>1116</v>
      </c>
      <c r="S276" s="23">
        <v>45763</v>
      </c>
      <c r="T276" s="24">
        <v>1161</v>
      </c>
      <c r="U276" s="23">
        <v>45763</v>
      </c>
      <c r="V276" s="46">
        <v>45758</v>
      </c>
      <c r="W276" s="64">
        <v>5</v>
      </c>
      <c r="X276" s="39">
        <v>2100000</v>
      </c>
      <c r="Y276" s="56" t="s">
        <v>1211</v>
      </c>
      <c r="Z276" s="42">
        <v>8600095786</v>
      </c>
      <c r="AA276" s="23">
        <v>45763</v>
      </c>
      <c r="AB276" s="23">
        <v>46132</v>
      </c>
      <c r="AC276" s="23">
        <v>45763</v>
      </c>
      <c r="AD276" s="24" t="s">
        <v>55</v>
      </c>
      <c r="AE276" s="65">
        <v>3500000</v>
      </c>
      <c r="AF276" s="65">
        <v>21000000</v>
      </c>
      <c r="AG276" s="24" t="s">
        <v>2925</v>
      </c>
      <c r="AH276" s="23">
        <v>45768</v>
      </c>
      <c r="AI276" s="23">
        <v>45950</v>
      </c>
      <c r="AJ276" s="24" t="s">
        <v>2318</v>
      </c>
      <c r="AK276" s="24" t="e">
        <v>#N/A</v>
      </c>
      <c r="AL276" s="24" t="s">
        <v>2431</v>
      </c>
      <c r="AM276" s="23">
        <v>45796</v>
      </c>
      <c r="AN276" s="39">
        <v>3500000</v>
      </c>
      <c r="AO276" s="24">
        <v>1663</v>
      </c>
      <c r="AP276" s="24">
        <v>1532</v>
      </c>
      <c r="AQ276" s="24" t="s">
        <v>3172</v>
      </c>
      <c r="AR276" s="23">
        <v>45981</v>
      </c>
      <c r="AS276" s="24" t="s">
        <v>2586</v>
      </c>
      <c r="AT276" s="23">
        <v>45981</v>
      </c>
      <c r="AU276" s="39">
        <f t="shared" si="15"/>
        <v>24500000</v>
      </c>
      <c r="AW276" s="30"/>
      <c r="BF276" s="30">
        <f t="shared" si="17"/>
        <v>45981</v>
      </c>
    </row>
    <row r="277" spans="1:58" ht="13.8" hidden="1">
      <c r="A277" s="24" t="s">
        <v>1671</v>
      </c>
      <c r="B277" s="42">
        <v>79865020</v>
      </c>
      <c r="C277" s="43">
        <v>28260</v>
      </c>
      <c r="D277" s="24" t="s">
        <v>1074</v>
      </c>
      <c r="E277" s="37" t="s">
        <v>1959</v>
      </c>
      <c r="F277" s="24" t="s">
        <v>1960</v>
      </c>
      <c r="G277" s="44">
        <v>3108359647</v>
      </c>
      <c r="H277" s="44" t="s">
        <v>748</v>
      </c>
      <c r="I277" s="44" t="s">
        <v>753</v>
      </c>
      <c r="J277" s="44">
        <v>48</v>
      </c>
      <c r="K277" s="24" t="s">
        <v>1781</v>
      </c>
      <c r="L277" s="25" t="s">
        <v>1701</v>
      </c>
      <c r="M277" s="24" t="s">
        <v>1700</v>
      </c>
      <c r="N277" s="24" t="s">
        <v>2252</v>
      </c>
      <c r="O277" s="38">
        <v>128015</v>
      </c>
      <c r="P277" s="24" t="s">
        <v>0</v>
      </c>
      <c r="Q277" s="24" t="s">
        <v>1840</v>
      </c>
      <c r="R277" s="24">
        <v>1020</v>
      </c>
      <c r="S277" s="23">
        <v>45758</v>
      </c>
      <c r="T277" s="24">
        <v>1147</v>
      </c>
      <c r="U277" s="23">
        <v>45761</v>
      </c>
      <c r="V277" s="46">
        <v>45762</v>
      </c>
      <c r="W277" s="64">
        <v>1</v>
      </c>
      <c r="X277" s="39">
        <v>1190400</v>
      </c>
      <c r="Y277" s="56" t="s">
        <v>1211</v>
      </c>
      <c r="Z277" s="42">
        <v>8600095786</v>
      </c>
      <c r="AA277" s="23">
        <v>45761</v>
      </c>
      <c r="AB277" s="23">
        <v>46081</v>
      </c>
      <c r="AC277" s="23">
        <v>45761</v>
      </c>
      <c r="AD277" s="24" t="s">
        <v>55</v>
      </c>
      <c r="AE277" s="65">
        <v>2976000</v>
      </c>
      <c r="AF277" s="65">
        <v>11904000</v>
      </c>
      <c r="AG277" s="24" t="s">
        <v>2926</v>
      </c>
      <c r="AH277" s="23">
        <v>45762</v>
      </c>
      <c r="AI277" s="23">
        <v>45883</v>
      </c>
      <c r="AJ277" s="24" t="s">
        <v>2318</v>
      </c>
      <c r="AK277" s="24" t="e">
        <v>#N/A</v>
      </c>
      <c r="AL277" s="24" t="s">
        <v>2432</v>
      </c>
      <c r="AM277" s="23">
        <v>45803</v>
      </c>
      <c r="AN277" s="39">
        <v>5952000</v>
      </c>
      <c r="AO277" s="24">
        <v>1384</v>
      </c>
      <c r="AP277" s="24">
        <v>1330</v>
      </c>
      <c r="AQ277" s="24" t="s">
        <v>3215</v>
      </c>
      <c r="AR277" s="23">
        <v>45944</v>
      </c>
      <c r="AS277" s="24" t="s">
        <v>3217</v>
      </c>
      <c r="AT277" s="23">
        <v>45881</v>
      </c>
      <c r="AU277" s="39">
        <f t="shared" si="15"/>
        <v>17856000</v>
      </c>
      <c r="AW277" s="30"/>
      <c r="BF277" s="30">
        <f t="shared" si="17"/>
        <v>45944</v>
      </c>
    </row>
    <row r="278" spans="1:58" ht="13.8" hidden="1">
      <c r="A278" s="24" t="s">
        <v>1672</v>
      </c>
      <c r="B278" s="42">
        <v>1020757683</v>
      </c>
      <c r="C278" s="43">
        <v>33210</v>
      </c>
      <c r="D278" s="24" t="s">
        <v>1074</v>
      </c>
      <c r="E278" s="37" t="s">
        <v>1009</v>
      </c>
      <c r="F278" s="24" t="s">
        <v>1010</v>
      </c>
      <c r="G278" s="44">
        <v>3144483501</v>
      </c>
      <c r="H278" s="44" t="s">
        <v>756</v>
      </c>
      <c r="I278" s="44" t="s">
        <v>760</v>
      </c>
      <c r="J278" s="44">
        <v>35</v>
      </c>
      <c r="K278" s="24" t="s">
        <v>1782</v>
      </c>
      <c r="L278" s="25" t="s">
        <v>1556</v>
      </c>
      <c r="M278" s="24" t="s">
        <v>1312</v>
      </c>
      <c r="N278" s="24" t="s">
        <v>2253</v>
      </c>
      <c r="O278" s="38">
        <v>127180</v>
      </c>
      <c r="P278" s="24" t="s">
        <v>0</v>
      </c>
      <c r="Q278" s="24" t="s">
        <v>1840</v>
      </c>
      <c r="R278" s="24">
        <v>1054</v>
      </c>
      <c r="S278" s="23">
        <v>45759</v>
      </c>
      <c r="T278" s="24">
        <v>1038</v>
      </c>
      <c r="U278" s="23">
        <v>45733</v>
      </c>
      <c r="V278" s="46">
        <v>45769</v>
      </c>
      <c r="W278" s="64">
        <v>5</v>
      </c>
      <c r="X278" s="39">
        <v>2200000</v>
      </c>
      <c r="Y278" s="56" t="s">
        <v>1212</v>
      </c>
      <c r="Z278" s="42">
        <v>8605246546</v>
      </c>
      <c r="AA278" s="23">
        <v>45761</v>
      </c>
      <c r="AB278" s="23">
        <v>46073</v>
      </c>
      <c r="AC278" s="23">
        <v>45769</v>
      </c>
      <c r="AD278" s="24" t="s">
        <v>55</v>
      </c>
      <c r="AE278" s="65">
        <v>5500000</v>
      </c>
      <c r="AF278" s="65">
        <v>22000000</v>
      </c>
      <c r="AG278" s="24" t="s">
        <v>242</v>
      </c>
      <c r="AH278" s="23">
        <v>45769</v>
      </c>
      <c r="AI278" s="23">
        <v>45890</v>
      </c>
      <c r="AJ278" s="24" t="s">
        <v>743</v>
      </c>
      <c r="AK278" s="24">
        <v>1070917500</v>
      </c>
      <c r="AL278" s="24" t="s">
        <v>2433</v>
      </c>
      <c r="AM278" s="23">
        <v>45789</v>
      </c>
      <c r="AN278" s="39">
        <v>11000000</v>
      </c>
      <c r="AO278" s="24">
        <v>1427</v>
      </c>
      <c r="AP278" s="24">
        <v>1349</v>
      </c>
      <c r="AQ278" s="24" t="s">
        <v>3215</v>
      </c>
      <c r="AR278" s="23">
        <v>45951</v>
      </c>
      <c r="AS278" s="24" t="s">
        <v>3222</v>
      </c>
      <c r="AT278" s="23">
        <v>45890</v>
      </c>
      <c r="AU278" s="39">
        <f t="shared" si="15"/>
        <v>33000000</v>
      </c>
      <c r="AW278" s="30"/>
      <c r="BF278" s="30">
        <f t="shared" si="17"/>
        <v>45951</v>
      </c>
    </row>
    <row r="279" spans="1:58" ht="13.8" hidden="1">
      <c r="A279" s="24" t="s">
        <v>1673</v>
      </c>
      <c r="B279" s="42">
        <v>1020829309</v>
      </c>
      <c r="C279" s="43">
        <v>35720</v>
      </c>
      <c r="D279" s="24" t="s">
        <v>1074</v>
      </c>
      <c r="E279" s="37" t="s">
        <v>1801</v>
      </c>
      <c r="F279" s="24" t="s">
        <v>1802</v>
      </c>
      <c r="G279" s="44">
        <v>3173766046</v>
      </c>
      <c r="H279" s="44" t="s">
        <v>850</v>
      </c>
      <c r="I279" s="44" t="s">
        <v>753</v>
      </c>
      <c r="J279" s="44">
        <v>28</v>
      </c>
      <c r="K279" s="24" t="s">
        <v>1783</v>
      </c>
      <c r="L279" s="25" t="s">
        <v>1703</v>
      </c>
      <c r="M279" s="24" t="s">
        <v>1702</v>
      </c>
      <c r="N279" s="24" t="s">
        <v>2254</v>
      </c>
      <c r="O279" s="38">
        <v>132000</v>
      </c>
      <c r="P279" s="24" t="s">
        <v>0</v>
      </c>
      <c r="Q279" s="24" t="s">
        <v>1809</v>
      </c>
      <c r="R279" s="24">
        <v>1179</v>
      </c>
      <c r="S279" s="23">
        <v>45766</v>
      </c>
      <c r="T279" s="24">
        <v>1174</v>
      </c>
      <c r="U279" s="23">
        <v>45767</v>
      </c>
      <c r="V279" s="46">
        <v>45771</v>
      </c>
      <c r="W279" s="64">
        <v>1</v>
      </c>
      <c r="X279" s="39">
        <v>3300000</v>
      </c>
      <c r="Y279" s="56" t="s">
        <v>1211</v>
      </c>
      <c r="Z279" s="42">
        <v>8600095786</v>
      </c>
      <c r="AA279" s="23">
        <v>45768</v>
      </c>
      <c r="AB279" s="23">
        <v>46138</v>
      </c>
      <c r="AC279" s="23">
        <v>45769</v>
      </c>
      <c r="AD279" s="24" t="s">
        <v>55</v>
      </c>
      <c r="AE279" s="65">
        <v>5500000</v>
      </c>
      <c r="AF279" s="65">
        <v>33000000</v>
      </c>
      <c r="AG279" s="24" t="s">
        <v>2927</v>
      </c>
      <c r="AH279" s="23">
        <v>45763</v>
      </c>
      <c r="AI279" s="23">
        <v>45945</v>
      </c>
      <c r="AJ279" s="24" t="s">
        <v>2434</v>
      </c>
      <c r="AK279" s="24" t="e">
        <v>#N/A</v>
      </c>
      <c r="AL279" s="24" t="s">
        <v>2435</v>
      </c>
      <c r="AM279" s="23">
        <v>45779</v>
      </c>
      <c r="AN279" s="39">
        <v>13566667</v>
      </c>
      <c r="AO279" s="24">
        <v>1454</v>
      </c>
      <c r="AP279" s="24">
        <v>1544</v>
      </c>
      <c r="AQ279" s="24" t="s">
        <v>3348</v>
      </c>
      <c r="AR279" s="23">
        <v>46029</v>
      </c>
      <c r="AS279" s="24" t="s">
        <v>3222</v>
      </c>
      <c r="AT279" s="23">
        <v>45953</v>
      </c>
      <c r="AU279" s="39">
        <f t="shared" si="15"/>
        <v>46566667</v>
      </c>
      <c r="AW279" s="30"/>
      <c r="BF279" s="30">
        <f t="shared" si="17"/>
        <v>46029</v>
      </c>
    </row>
    <row r="280" spans="1:58" ht="13.8" hidden="1">
      <c r="A280" s="24" t="s">
        <v>1674</v>
      </c>
      <c r="B280" s="42">
        <v>1090389416</v>
      </c>
      <c r="C280" s="43">
        <v>32157</v>
      </c>
      <c r="D280" s="24" t="s">
        <v>1074</v>
      </c>
      <c r="E280" s="37" t="s">
        <v>1803</v>
      </c>
      <c r="F280" s="24" t="s">
        <v>1804</v>
      </c>
      <c r="G280" s="44">
        <v>3008714366</v>
      </c>
      <c r="H280" s="44" t="s">
        <v>850</v>
      </c>
      <c r="I280" s="44" t="s">
        <v>753</v>
      </c>
      <c r="J280" s="44">
        <v>37</v>
      </c>
      <c r="K280" s="24" t="s">
        <v>1784</v>
      </c>
      <c r="L280" s="25" t="s">
        <v>1705</v>
      </c>
      <c r="M280" s="24" t="s">
        <v>1704</v>
      </c>
      <c r="N280" s="24" t="s">
        <v>2255</v>
      </c>
      <c r="O280" s="38">
        <v>132150</v>
      </c>
      <c r="P280" s="24" t="s">
        <v>0</v>
      </c>
      <c r="Q280" s="24" t="s">
        <v>1817</v>
      </c>
      <c r="R280" s="24">
        <v>1209</v>
      </c>
      <c r="S280" s="23">
        <v>45762</v>
      </c>
      <c r="T280" s="24">
        <v>1159</v>
      </c>
      <c r="U280" s="23">
        <v>45762</v>
      </c>
      <c r="V280" s="46">
        <v>45763</v>
      </c>
      <c r="W280" s="64">
        <v>1</v>
      </c>
      <c r="X280" s="39">
        <v>5760000</v>
      </c>
      <c r="Y280" s="56" t="s">
        <v>1211</v>
      </c>
      <c r="Z280" s="42">
        <v>8600095786</v>
      </c>
      <c r="AA280" s="23">
        <v>45762</v>
      </c>
      <c r="AB280" s="23">
        <v>46191</v>
      </c>
      <c r="AC280" s="23">
        <v>45762</v>
      </c>
      <c r="AD280" s="24" t="s">
        <v>55</v>
      </c>
      <c r="AE280" s="65">
        <v>7200000</v>
      </c>
      <c r="AF280" s="65">
        <v>57600000</v>
      </c>
      <c r="AG280" s="24" t="s">
        <v>2928</v>
      </c>
      <c r="AH280" s="23">
        <v>45763</v>
      </c>
      <c r="AI280" s="23">
        <v>46006</v>
      </c>
      <c r="AJ280" s="24" t="s">
        <v>2405</v>
      </c>
      <c r="AK280" s="24"/>
      <c r="AL280" s="24" t="s">
        <v>2436</v>
      </c>
      <c r="AM280" s="23">
        <v>45775</v>
      </c>
      <c r="AN280" s="39">
        <v>7200000</v>
      </c>
      <c r="AO280" s="24">
        <v>1708</v>
      </c>
      <c r="AP280" s="24">
        <v>1763</v>
      </c>
      <c r="AQ280" s="24" t="s">
        <v>4086</v>
      </c>
      <c r="AR280" s="23">
        <v>45672</v>
      </c>
      <c r="AS280" s="24" t="s">
        <v>3700</v>
      </c>
      <c r="AT280" s="23">
        <v>46003</v>
      </c>
      <c r="AU280" s="39">
        <f t="shared" si="15"/>
        <v>64800000</v>
      </c>
      <c r="AW280" s="30"/>
      <c r="BF280" s="30">
        <f t="shared" si="17"/>
        <v>45672</v>
      </c>
    </row>
    <row r="281" spans="1:58" ht="13.8" hidden="1">
      <c r="A281" s="24" t="s">
        <v>1807</v>
      </c>
      <c r="B281" s="42">
        <v>1033784756</v>
      </c>
      <c r="C281" s="43">
        <v>35070</v>
      </c>
      <c r="D281" s="24" t="s">
        <v>1075</v>
      </c>
      <c r="E281" s="37" t="s">
        <v>1961</v>
      </c>
      <c r="F281" s="24" t="s">
        <v>1962</v>
      </c>
      <c r="G281" s="44">
        <v>3122277536</v>
      </c>
      <c r="H281" s="44" t="s">
        <v>780</v>
      </c>
      <c r="I281" s="44" t="s">
        <v>760</v>
      </c>
      <c r="J281" s="44">
        <v>29</v>
      </c>
      <c r="K281" s="24" t="s">
        <v>1920</v>
      </c>
      <c r="L281" s="25"/>
      <c r="N281" s="24" t="s">
        <v>2256</v>
      </c>
      <c r="O281" s="38">
        <v>131999</v>
      </c>
      <c r="P281" s="24" t="s">
        <v>0</v>
      </c>
      <c r="Q281" s="24" t="s">
        <v>2243</v>
      </c>
      <c r="R281" s="24">
        <v>1208</v>
      </c>
      <c r="S281" s="23">
        <v>45763</v>
      </c>
      <c r="T281" s="24">
        <v>1169</v>
      </c>
      <c r="U281" s="23">
        <v>45766</v>
      </c>
      <c r="V281" s="46">
        <v>45768</v>
      </c>
      <c r="W281" s="64">
        <v>1</v>
      </c>
      <c r="X281" s="39">
        <v>3300000</v>
      </c>
      <c r="Y281" s="56" t="s">
        <v>1212</v>
      </c>
      <c r="Z281" s="42">
        <v>8605246546</v>
      </c>
      <c r="AA281" s="23">
        <v>45769</v>
      </c>
      <c r="AB281" s="23">
        <v>46138</v>
      </c>
      <c r="AC281" s="23">
        <v>45769</v>
      </c>
      <c r="AD281" s="24" t="s">
        <v>55</v>
      </c>
      <c r="AE281" s="65">
        <v>5500000</v>
      </c>
      <c r="AF281" s="65">
        <v>33000000</v>
      </c>
      <c r="AG281" s="24" t="s">
        <v>1808</v>
      </c>
      <c r="AH281" s="23">
        <v>45769</v>
      </c>
      <c r="AI281" s="23">
        <v>45951</v>
      </c>
      <c r="AJ281" s="24" t="s">
        <v>2438</v>
      </c>
      <c r="AK281" s="24" t="e">
        <v>#N/A</v>
      </c>
      <c r="AL281" s="24" t="s">
        <v>2437</v>
      </c>
      <c r="AM281" s="23">
        <v>45772</v>
      </c>
      <c r="AN281" s="39">
        <v>12650000</v>
      </c>
      <c r="AO281" s="24">
        <v>1475</v>
      </c>
      <c r="AP281" s="24">
        <v>1441</v>
      </c>
      <c r="AQ281" s="24" t="s">
        <v>3242</v>
      </c>
      <c r="AR281" s="23">
        <v>46022</v>
      </c>
      <c r="AS281" s="24" t="s">
        <v>3229</v>
      </c>
      <c r="AT281" s="23">
        <v>45907</v>
      </c>
      <c r="AU281" s="39">
        <f t="shared" si="15"/>
        <v>45650000</v>
      </c>
      <c r="AW281" s="30"/>
      <c r="BF281" s="30">
        <f t="shared" si="17"/>
        <v>46022</v>
      </c>
    </row>
    <row r="282" spans="1:58" ht="13.8" hidden="1">
      <c r="A282" s="24" t="s">
        <v>1675</v>
      </c>
      <c r="B282" s="42">
        <v>80199283</v>
      </c>
      <c r="C282" s="43">
        <v>30776</v>
      </c>
      <c r="D282" s="24" t="s">
        <v>1074</v>
      </c>
      <c r="E282" s="37" t="s">
        <v>1963</v>
      </c>
      <c r="F282" s="24" t="s">
        <v>1964</v>
      </c>
      <c r="G282" s="44">
        <v>3027414211</v>
      </c>
      <c r="H282" s="44" t="s">
        <v>756</v>
      </c>
      <c r="I282" s="44" t="s">
        <v>749</v>
      </c>
      <c r="J282" s="44">
        <v>411</v>
      </c>
      <c r="K282" s="24" t="s">
        <v>1785</v>
      </c>
      <c r="L282" s="25" t="s">
        <v>1707</v>
      </c>
      <c r="M282" s="24" t="s">
        <v>1706</v>
      </c>
      <c r="N282" s="24" t="s">
        <v>2257</v>
      </c>
      <c r="O282" s="38">
        <v>132546</v>
      </c>
      <c r="P282" s="24" t="s">
        <v>0</v>
      </c>
      <c r="Q282" s="24" t="s">
        <v>1809</v>
      </c>
      <c r="R282" s="24">
        <v>1217</v>
      </c>
      <c r="S282" s="23">
        <v>45763</v>
      </c>
      <c r="T282" s="24">
        <v>1163</v>
      </c>
      <c r="U282" s="23">
        <v>45763</v>
      </c>
      <c r="V282" s="46">
        <v>45764</v>
      </c>
      <c r="W282" s="64">
        <v>1</v>
      </c>
      <c r="X282" s="39">
        <v>1860000</v>
      </c>
      <c r="Y282" s="56" t="s">
        <v>1211</v>
      </c>
      <c r="Z282" s="42">
        <v>8600095786</v>
      </c>
      <c r="AA282" s="23">
        <v>45763</v>
      </c>
      <c r="AB282" s="23">
        <v>46128</v>
      </c>
      <c r="AC282" s="23">
        <v>45764</v>
      </c>
      <c r="AD282" s="24" t="s">
        <v>55</v>
      </c>
      <c r="AE282" s="65">
        <v>3100000</v>
      </c>
      <c r="AF282" s="65">
        <v>18600000</v>
      </c>
      <c r="AG282" s="24" t="s">
        <v>2929</v>
      </c>
      <c r="AH282" s="23">
        <v>45768</v>
      </c>
      <c r="AI282" s="23">
        <v>45950</v>
      </c>
      <c r="AJ282" s="24" t="s">
        <v>742</v>
      </c>
      <c r="AK282" s="24">
        <v>1032396622</v>
      </c>
      <c r="AL282" s="24" t="s">
        <v>2439</v>
      </c>
      <c r="AM282" s="23">
        <v>45785</v>
      </c>
      <c r="AN282" s="39">
        <v>7233310</v>
      </c>
      <c r="AO282" s="24">
        <v>1488</v>
      </c>
      <c r="AP282" s="24">
        <v>1523</v>
      </c>
      <c r="AQ282" s="24" t="s">
        <v>3228</v>
      </c>
      <c r="AR282" s="23">
        <v>46022</v>
      </c>
      <c r="AS282" s="24" t="s">
        <v>3222</v>
      </c>
      <c r="AT282" s="23">
        <v>45946</v>
      </c>
      <c r="AU282" s="39">
        <f t="shared" si="15"/>
        <v>25833310</v>
      </c>
      <c r="AW282" s="30"/>
      <c r="BF282" s="30">
        <f t="shared" si="17"/>
        <v>46022</v>
      </c>
    </row>
    <row r="283" spans="1:58" ht="13.8" hidden="1">
      <c r="A283" s="24" t="s">
        <v>1811</v>
      </c>
      <c r="B283" s="42">
        <v>1032479495</v>
      </c>
      <c r="C283" s="43">
        <v>35138</v>
      </c>
      <c r="D283" s="24" t="s">
        <v>1074</v>
      </c>
      <c r="E283" s="37" t="s">
        <v>1882</v>
      </c>
      <c r="F283" s="24" t="s">
        <v>1883</v>
      </c>
      <c r="G283" s="44" t="s">
        <v>1884</v>
      </c>
      <c r="H283" s="44" t="s">
        <v>756</v>
      </c>
      <c r="I283" s="44" t="s">
        <v>749</v>
      </c>
      <c r="J283" s="44">
        <v>29</v>
      </c>
      <c r="K283" s="24" t="s">
        <v>1921</v>
      </c>
      <c r="L283" s="25" t="s">
        <v>2063</v>
      </c>
      <c r="M283" s="24" t="s">
        <v>2930</v>
      </c>
      <c r="N283" s="24" t="s">
        <v>1810</v>
      </c>
      <c r="O283" s="38">
        <v>132155</v>
      </c>
      <c r="P283" s="24" t="s">
        <v>0</v>
      </c>
      <c r="Q283" s="24" t="s">
        <v>1809</v>
      </c>
      <c r="R283" s="24">
        <v>1210</v>
      </c>
      <c r="S283" s="23">
        <v>45772</v>
      </c>
      <c r="T283" s="24">
        <v>1178</v>
      </c>
      <c r="U283" s="23">
        <v>45777</v>
      </c>
      <c r="V283" s="46">
        <v>45776</v>
      </c>
      <c r="W283" s="64">
        <v>5</v>
      </c>
      <c r="X283" s="39">
        <v>3420000</v>
      </c>
      <c r="Y283" s="56" t="s">
        <v>1211</v>
      </c>
      <c r="Z283" s="42">
        <v>8600095786</v>
      </c>
      <c r="AA283" s="23">
        <v>45772</v>
      </c>
      <c r="AB283" s="23">
        <v>46142</v>
      </c>
      <c r="AC283" s="23">
        <v>45775</v>
      </c>
      <c r="AD283" s="24" t="s">
        <v>55</v>
      </c>
      <c r="AE283" s="65">
        <v>5700000</v>
      </c>
      <c r="AF283" s="65">
        <v>34200000</v>
      </c>
      <c r="AG283" s="24" t="s">
        <v>1812</v>
      </c>
      <c r="AH283" s="23">
        <v>45777</v>
      </c>
      <c r="AI283" s="23">
        <v>45959</v>
      </c>
      <c r="AJ283" s="24" t="s">
        <v>2370</v>
      </c>
      <c r="AK283" s="24" t="e">
        <v>#N/A</v>
      </c>
      <c r="AL283" s="24" t="s">
        <v>2440</v>
      </c>
      <c r="AM283" s="23">
        <v>45811</v>
      </c>
      <c r="AN283" s="39">
        <v>11590000</v>
      </c>
      <c r="AO283" s="24">
        <v>1434</v>
      </c>
      <c r="AP283" s="24">
        <v>1558</v>
      </c>
      <c r="AQ283" s="24" t="s">
        <v>3244</v>
      </c>
      <c r="AR283" s="23">
        <v>46021</v>
      </c>
      <c r="AS283" s="24" t="s">
        <v>3217</v>
      </c>
      <c r="AT283" s="23">
        <v>45958</v>
      </c>
      <c r="AU283" s="39">
        <f t="shared" si="15"/>
        <v>45790000</v>
      </c>
      <c r="AV283" s="24" t="s">
        <v>3340</v>
      </c>
      <c r="AW283" s="30">
        <v>45938</v>
      </c>
      <c r="AX283" s="21">
        <v>19304340</v>
      </c>
      <c r="AY283" s="21">
        <v>1548</v>
      </c>
      <c r="AZ283" s="21" t="s">
        <v>3222</v>
      </c>
      <c r="BA283" s="30">
        <v>45938</v>
      </c>
      <c r="BF283" s="30">
        <f t="shared" si="17"/>
        <v>46021</v>
      </c>
    </row>
    <row r="284" spans="1:58" ht="13.8" hidden="1">
      <c r="A284" s="24" t="s">
        <v>2867</v>
      </c>
      <c r="B284" s="42">
        <v>1072713713</v>
      </c>
      <c r="C284" s="43">
        <v>29779</v>
      </c>
      <c r="D284" s="24" t="s">
        <v>1074</v>
      </c>
      <c r="E284" s="37" t="s">
        <v>2866</v>
      </c>
      <c r="F284" s="24" t="s">
        <v>1965</v>
      </c>
      <c r="G284" s="44">
        <v>3133804357</v>
      </c>
      <c r="H284" s="44" t="s">
        <v>748</v>
      </c>
      <c r="I284" s="44" t="s">
        <v>760</v>
      </c>
      <c r="J284" s="44">
        <v>44</v>
      </c>
      <c r="K284" s="24" t="s">
        <v>1922</v>
      </c>
      <c r="L284" s="25" t="s">
        <v>2064</v>
      </c>
      <c r="M284" s="24" t="s">
        <v>2260</v>
      </c>
      <c r="N284" s="24" t="s">
        <v>1813</v>
      </c>
      <c r="O284" s="38">
        <v>132346</v>
      </c>
      <c r="P284" s="24" t="s">
        <v>0</v>
      </c>
      <c r="Q284" s="24" t="s">
        <v>1809</v>
      </c>
      <c r="R284" s="24">
        <v>1195</v>
      </c>
      <c r="S284" s="23">
        <v>45766</v>
      </c>
      <c r="T284" s="24">
        <v>1173</v>
      </c>
      <c r="U284" s="23">
        <v>45767</v>
      </c>
      <c r="V284" s="46">
        <v>45769</v>
      </c>
      <c r="W284" s="64">
        <v>1</v>
      </c>
      <c r="X284" s="39">
        <v>4800000</v>
      </c>
      <c r="Y284" s="56" t="s">
        <v>1211</v>
      </c>
      <c r="Z284" s="42">
        <v>8600095786</v>
      </c>
      <c r="AA284" s="23">
        <v>45768</v>
      </c>
      <c r="AB284" s="23">
        <v>46135</v>
      </c>
      <c r="AC284" s="23">
        <v>45769</v>
      </c>
      <c r="AD284" s="24" t="s">
        <v>55</v>
      </c>
      <c r="AE284" s="65">
        <v>8000000</v>
      </c>
      <c r="AF284" s="65">
        <v>48000000</v>
      </c>
      <c r="AG284" s="24" t="s">
        <v>1814</v>
      </c>
      <c r="AH284" s="23">
        <v>45769</v>
      </c>
      <c r="AI284" s="23">
        <v>45951</v>
      </c>
      <c r="AJ284" s="24" t="s">
        <v>740</v>
      </c>
      <c r="AK284" s="24">
        <v>1026267438</v>
      </c>
      <c r="AL284" s="24" t="s">
        <v>2441</v>
      </c>
      <c r="AM284" s="23">
        <v>45776</v>
      </c>
      <c r="AN284" s="39">
        <v>18666666</v>
      </c>
      <c r="AO284" s="24">
        <v>1669</v>
      </c>
      <c r="AP284" s="24">
        <v>1541</v>
      </c>
      <c r="AQ284" s="24" t="s">
        <v>3228</v>
      </c>
      <c r="AR284" s="23">
        <v>46022</v>
      </c>
      <c r="AS284" s="24" t="s">
        <v>3222</v>
      </c>
      <c r="AT284" s="23">
        <v>45951</v>
      </c>
      <c r="AU284" s="39">
        <f t="shared" si="15"/>
        <v>66666666</v>
      </c>
      <c r="AV284" s="24" t="s">
        <v>2867</v>
      </c>
      <c r="AW284" s="30">
        <v>45818</v>
      </c>
      <c r="AX284" s="21">
        <v>1072713713</v>
      </c>
      <c r="AY284" s="21">
        <v>1234</v>
      </c>
      <c r="AZ284" s="21" t="s">
        <v>3222</v>
      </c>
      <c r="BA284" s="30">
        <v>45807</v>
      </c>
      <c r="BF284" s="30">
        <f t="shared" si="17"/>
        <v>46022</v>
      </c>
    </row>
    <row r="285" spans="1:58" ht="13.8" hidden="1">
      <c r="A285" s="24" t="s">
        <v>1815</v>
      </c>
      <c r="B285" s="42">
        <v>1000235569</v>
      </c>
      <c r="C285" s="43">
        <v>35907</v>
      </c>
      <c r="D285" s="24" t="s">
        <v>1074</v>
      </c>
      <c r="E285" s="37" t="s">
        <v>1885</v>
      </c>
      <c r="F285" s="24" t="s">
        <v>901</v>
      </c>
      <c r="G285" s="44" t="s">
        <v>1886</v>
      </c>
      <c r="H285" s="44" t="s">
        <v>780</v>
      </c>
      <c r="I285" s="44" t="s">
        <v>760</v>
      </c>
      <c r="J285" s="44">
        <v>27</v>
      </c>
      <c r="K285" s="24" t="s">
        <v>1923</v>
      </c>
      <c r="L285" s="25" t="s">
        <v>2065</v>
      </c>
      <c r="M285" s="24" t="s">
        <v>2931</v>
      </c>
      <c r="N285" s="24" t="s">
        <v>1816</v>
      </c>
      <c r="O285" s="38">
        <v>130822</v>
      </c>
      <c r="P285" s="24" t="s">
        <v>0</v>
      </c>
      <c r="Q285" s="24" t="s">
        <v>1817</v>
      </c>
      <c r="R285" s="24">
        <v>1205</v>
      </c>
      <c r="S285" s="23">
        <v>45765</v>
      </c>
      <c r="T285" s="24">
        <v>1171</v>
      </c>
      <c r="U285" s="23">
        <v>45766</v>
      </c>
      <c r="V285" s="46">
        <v>45771</v>
      </c>
      <c r="W285" s="64">
        <v>5</v>
      </c>
      <c r="X285" s="39">
        <v>2380800</v>
      </c>
      <c r="Y285" s="56" t="s">
        <v>1211</v>
      </c>
      <c r="Z285" s="42">
        <v>8600095786</v>
      </c>
      <c r="AA285" s="23">
        <v>45769</v>
      </c>
      <c r="AB285" s="23">
        <v>46222</v>
      </c>
      <c r="AC285" s="23">
        <v>45770</v>
      </c>
      <c r="AD285" s="24" t="s">
        <v>55</v>
      </c>
      <c r="AE285" s="65">
        <v>2976000</v>
      </c>
      <c r="AF285" s="65">
        <v>23808000</v>
      </c>
      <c r="AG285" s="24" t="s">
        <v>1818</v>
      </c>
      <c r="AH285" s="23">
        <v>45771</v>
      </c>
      <c r="AI285" s="23">
        <v>46014</v>
      </c>
      <c r="AJ285" s="24" t="s">
        <v>2419</v>
      </c>
      <c r="AK285" s="24"/>
      <c r="AL285" s="24" t="s">
        <v>2420</v>
      </c>
      <c r="AM285" s="23">
        <v>45806</v>
      </c>
      <c r="AR285" s="23">
        <f>+AI285</f>
        <v>46014</v>
      </c>
      <c r="AU285" s="39">
        <f t="shared" si="15"/>
        <v>23808000</v>
      </c>
      <c r="AW285" s="30"/>
      <c r="BF285" s="30">
        <f t="shared" si="17"/>
        <v>46014</v>
      </c>
    </row>
    <row r="286" spans="1:58" ht="13.8" hidden="1">
      <c r="A286" s="24" t="s">
        <v>1819</v>
      </c>
      <c r="B286" s="42">
        <v>16698501</v>
      </c>
      <c r="C286" s="43">
        <v>23589</v>
      </c>
      <c r="D286" s="24" t="s">
        <v>1074</v>
      </c>
      <c r="E286" s="37" t="s">
        <v>1966</v>
      </c>
      <c r="F286" s="24" t="s">
        <v>1967</v>
      </c>
      <c r="G286" s="44">
        <v>3162948052</v>
      </c>
      <c r="H286" s="44" t="s">
        <v>756</v>
      </c>
      <c r="I286" s="44" t="s">
        <v>753</v>
      </c>
      <c r="J286" s="44">
        <v>61</v>
      </c>
      <c r="K286" s="24" t="s">
        <v>1924</v>
      </c>
      <c r="L286" s="25" t="s">
        <v>2066</v>
      </c>
      <c r="M286" s="24" t="s">
        <v>2932</v>
      </c>
      <c r="N286" s="24" t="s">
        <v>3162</v>
      </c>
      <c r="O286" s="38">
        <v>132624</v>
      </c>
      <c r="P286" s="24" t="s">
        <v>0</v>
      </c>
      <c r="Q286" s="24" t="s">
        <v>1809</v>
      </c>
      <c r="R286" s="24">
        <v>1215</v>
      </c>
      <c r="S286" s="23">
        <v>45766</v>
      </c>
      <c r="T286" s="24">
        <v>1167</v>
      </c>
      <c r="U286" s="23">
        <v>45766</v>
      </c>
      <c r="V286" s="46">
        <v>45771</v>
      </c>
      <c r="W286" s="64">
        <v>1</v>
      </c>
      <c r="X286" s="39">
        <v>5100000</v>
      </c>
      <c r="Y286" s="56" t="s">
        <v>1211</v>
      </c>
      <c r="Z286" s="42">
        <v>8600095786</v>
      </c>
      <c r="AA286" s="23">
        <v>45768</v>
      </c>
      <c r="AB286" s="23">
        <v>46143</v>
      </c>
      <c r="AC286" s="23">
        <v>45770</v>
      </c>
      <c r="AD286" s="24" t="s">
        <v>55</v>
      </c>
      <c r="AE286" s="65">
        <v>8500000</v>
      </c>
      <c r="AF286" s="65">
        <v>51000000</v>
      </c>
      <c r="AG286" s="24" t="s">
        <v>1820</v>
      </c>
      <c r="AH286" s="23">
        <v>45771</v>
      </c>
      <c r="AI286" s="23">
        <v>45953</v>
      </c>
      <c r="AJ286" s="24" t="s">
        <v>2033</v>
      </c>
      <c r="AK286" s="24" t="e">
        <v>#N/A</v>
      </c>
      <c r="AL286" s="24" t="s">
        <v>2442</v>
      </c>
      <c r="AM286" s="23">
        <v>45771</v>
      </c>
      <c r="AN286" s="39">
        <v>21250000</v>
      </c>
      <c r="AO286" s="24">
        <v>1527</v>
      </c>
      <c r="AP286" s="24">
        <v>1543</v>
      </c>
      <c r="AQ286" s="24" t="s">
        <v>3381</v>
      </c>
      <c r="AR286" s="23">
        <v>46030</v>
      </c>
      <c r="AS286" s="24" t="s">
        <v>3222</v>
      </c>
      <c r="AT286" s="23">
        <v>45953</v>
      </c>
      <c r="AU286" s="39">
        <f t="shared" si="15"/>
        <v>72250000</v>
      </c>
      <c r="AW286" s="30"/>
      <c r="BF286" s="30">
        <f t="shared" si="17"/>
        <v>46030</v>
      </c>
    </row>
    <row r="287" spans="1:58" ht="13.8" hidden="1">
      <c r="A287" s="24" t="s">
        <v>1821</v>
      </c>
      <c r="B287" s="42">
        <v>80504747</v>
      </c>
      <c r="C287" s="43">
        <v>27068</v>
      </c>
      <c r="D287" s="24" t="s">
        <v>1074</v>
      </c>
      <c r="E287" s="37" t="s">
        <v>1887</v>
      </c>
      <c r="F287" s="24" t="s">
        <v>1888</v>
      </c>
      <c r="G287" s="44">
        <v>3102991203</v>
      </c>
      <c r="H287" s="44" t="s">
        <v>748</v>
      </c>
      <c r="I287" s="44" t="s">
        <v>760</v>
      </c>
      <c r="J287" s="44">
        <v>51</v>
      </c>
      <c r="K287" s="24" t="s">
        <v>1925</v>
      </c>
      <c r="L287" s="25" t="s">
        <v>2067</v>
      </c>
      <c r="M287" s="24" t="s">
        <v>2933</v>
      </c>
      <c r="N287" s="24" t="s">
        <v>1822</v>
      </c>
      <c r="O287" s="38">
        <v>132479</v>
      </c>
      <c r="P287" s="24" t="s">
        <v>0</v>
      </c>
      <c r="Q287" s="24" t="s">
        <v>1809</v>
      </c>
      <c r="R287" s="24">
        <v>1220</v>
      </c>
      <c r="S287" s="23">
        <v>45766</v>
      </c>
      <c r="T287" s="24">
        <v>1166</v>
      </c>
      <c r="U287" s="23">
        <v>45766</v>
      </c>
      <c r="V287" s="46">
        <v>45768</v>
      </c>
      <c r="W287" s="64">
        <v>1</v>
      </c>
      <c r="X287" s="39">
        <v>1860000</v>
      </c>
      <c r="Y287" s="56" t="s">
        <v>1211</v>
      </c>
      <c r="Z287" s="42">
        <v>8600095786</v>
      </c>
      <c r="AA287" s="23">
        <v>45769</v>
      </c>
      <c r="AB287" s="23">
        <v>46133</v>
      </c>
      <c r="AC287" s="23">
        <v>45769</v>
      </c>
      <c r="AD287" s="24" t="s">
        <v>55</v>
      </c>
      <c r="AE287" s="65">
        <v>3100000</v>
      </c>
      <c r="AF287" s="65">
        <v>18600000</v>
      </c>
      <c r="AG287" s="24" t="s">
        <v>447</v>
      </c>
      <c r="AH287" s="23">
        <v>45769</v>
      </c>
      <c r="AI287" s="23">
        <v>45951</v>
      </c>
      <c r="AJ287" s="24" t="s">
        <v>2408</v>
      </c>
      <c r="AK287" s="24"/>
      <c r="AL287" s="24" t="s">
        <v>2443</v>
      </c>
      <c r="AM287" s="23">
        <v>45782</v>
      </c>
      <c r="AN287" s="39">
        <v>7129997</v>
      </c>
      <c r="AO287" s="24">
        <v>1449</v>
      </c>
      <c r="AP287" s="24">
        <v>1537</v>
      </c>
      <c r="AQ287" s="24" t="s">
        <v>3242</v>
      </c>
      <c r="AR287" s="23">
        <v>46022</v>
      </c>
      <c r="AS287" s="24" t="s">
        <v>2586</v>
      </c>
      <c r="AT287" s="23">
        <v>45951</v>
      </c>
      <c r="AU287" s="39">
        <f t="shared" si="15"/>
        <v>25729997</v>
      </c>
      <c r="AW287" s="30"/>
      <c r="BF287" s="30">
        <f t="shared" si="17"/>
        <v>46022</v>
      </c>
    </row>
    <row r="288" spans="1:58" ht="13.8" hidden="1">
      <c r="A288" s="24" t="s">
        <v>1823</v>
      </c>
      <c r="B288" s="42">
        <v>52341536</v>
      </c>
      <c r="C288" s="43">
        <v>27512</v>
      </c>
      <c r="D288" s="24" t="s">
        <v>1075</v>
      </c>
      <c r="E288" s="37" t="s">
        <v>1889</v>
      </c>
      <c r="F288" s="24" t="s">
        <v>1890</v>
      </c>
      <c r="G288" s="44" t="s">
        <v>1891</v>
      </c>
      <c r="H288" s="44" t="s">
        <v>756</v>
      </c>
      <c r="I288" s="44" t="s">
        <v>749</v>
      </c>
      <c r="J288" s="44">
        <v>50</v>
      </c>
      <c r="K288" s="24" t="s">
        <v>1926</v>
      </c>
      <c r="L288" s="25" t="s">
        <v>2068</v>
      </c>
      <c r="M288" s="24" t="s">
        <v>2934</v>
      </c>
      <c r="N288" s="24" t="s">
        <v>1824</v>
      </c>
      <c r="O288" s="38">
        <v>132634</v>
      </c>
      <c r="P288" s="24" t="s">
        <v>0</v>
      </c>
      <c r="Q288" s="24" t="s">
        <v>1809</v>
      </c>
      <c r="R288" s="24">
        <v>1203</v>
      </c>
      <c r="S288" s="23">
        <v>45766</v>
      </c>
      <c r="T288" s="24">
        <v>1170</v>
      </c>
      <c r="U288" s="23">
        <v>45766</v>
      </c>
      <c r="V288" s="46">
        <v>45770</v>
      </c>
      <c r="W288" s="64">
        <v>1</v>
      </c>
      <c r="X288" s="39">
        <v>3000000</v>
      </c>
      <c r="Y288" s="56" t="s">
        <v>1211</v>
      </c>
      <c r="Z288" s="42">
        <v>8600095786</v>
      </c>
      <c r="AA288" s="23">
        <v>45768</v>
      </c>
      <c r="AB288" s="23">
        <v>46143</v>
      </c>
      <c r="AC288" s="23">
        <v>45769</v>
      </c>
      <c r="AD288" s="24" t="s">
        <v>55</v>
      </c>
      <c r="AE288" s="65">
        <v>5000000</v>
      </c>
      <c r="AF288" s="65">
        <v>30000000</v>
      </c>
      <c r="AG288" s="24" t="s">
        <v>1825</v>
      </c>
      <c r="AH288" s="23">
        <v>45770</v>
      </c>
      <c r="AI288" s="23">
        <v>45952</v>
      </c>
      <c r="AJ288" s="24" t="s">
        <v>2354</v>
      </c>
      <c r="AK288" s="24"/>
      <c r="AL288" s="24" t="s">
        <v>2444</v>
      </c>
      <c r="AM288" s="23">
        <v>45770</v>
      </c>
      <c r="AN288" s="39">
        <v>11333333</v>
      </c>
      <c r="AO288" s="24">
        <v>1450</v>
      </c>
      <c r="AP288" s="24">
        <v>1539</v>
      </c>
      <c r="AQ288" s="24" t="s">
        <v>3225</v>
      </c>
      <c r="AR288" s="23">
        <v>46022</v>
      </c>
      <c r="AS288" s="24" t="s">
        <v>3222</v>
      </c>
      <c r="AT288" s="23">
        <v>45950</v>
      </c>
      <c r="AU288" s="39">
        <f t="shared" si="15"/>
        <v>41333333</v>
      </c>
      <c r="AW288" s="30"/>
      <c r="BF288" s="30">
        <f t="shared" si="17"/>
        <v>46022</v>
      </c>
    </row>
    <row r="289" spans="1:59" ht="13.8" hidden="1">
      <c r="A289" s="24" t="s">
        <v>1829</v>
      </c>
      <c r="B289" s="42">
        <v>1013671584</v>
      </c>
      <c r="C289" s="43">
        <v>35415</v>
      </c>
      <c r="D289" s="24" t="s">
        <v>1075</v>
      </c>
      <c r="E289" s="37" t="s">
        <v>1892</v>
      </c>
      <c r="F289" s="24" t="s">
        <v>1893</v>
      </c>
      <c r="G289" s="44">
        <v>3177719673</v>
      </c>
      <c r="H289" s="44" t="s">
        <v>748</v>
      </c>
      <c r="I289" s="44" t="s">
        <v>753</v>
      </c>
      <c r="J289" s="44">
        <v>29</v>
      </c>
      <c r="K289" s="24" t="s">
        <v>1927</v>
      </c>
      <c r="L289" s="25" t="s">
        <v>2069</v>
      </c>
      <c r="M289" s="24" t="s">
        <v>2935</v>
      </c>
      <c r="N289" s="24" t="s">
        <v>1830</v>
      </c>
      <c r="O289" s="38">
        <v>132422</v>
      </c>
      <c r="P289" s="24" t="s">
        <v>0</v>
      </c>
      <c r="Q289" s="24" t="s">
        <v>1809</v>
      </c>
      <c r="R289" s="24">
        <v>1212</v>
      </c>
      <c r="S289" s="23">
        <v>45766</v>
      </c>
      <c r="T289" s="24">
        <v>1172</v>
      </c>
      <c r="U289" s="23">
        <v>45766</v>
      </c>
      <c r="V289" s="46">
        <v>45768</v>
      </c>
      <c r="W289" s="64">
        <v>1</v>
      </c>
      <c r="X289" s="39">
        <v>3420000</v>
      </c>
      <c r="Y289" s="56" t="s">
        <v>1211</v>
      </c>
      <c r="Z289" s="42">
        <v>8600095786</v>
      </c>
      <c r="AA289" s="23">
        <v>45768</v>
      </c>
      <c r="AB289" s="23">
        <v>46142</v>
      </c>
      <c r="AC289" s="23">
        <v>45769</v>
      </c>
      <c r="AD289" s="24" t="s">
        <v>55</v>
      </c>
      <c r="AE289" s="65">
        <v>5700000</v>
      </c>
      <c r="AF289" s="65">
        <v>34200000</v>
      </c>
      <c r="AG289" s="24" t="s">
        <v>1831</v>
      </c>
      <c r="AH289" s="23">
        <v>45769</v>
      </c>
      <c r="AI289" s="23">
        <v>45951</v>
      </c>
      <c r="AJ289" s="24" t="s">
        <v>2446</v>
      </c>
      <c r="AK289" s="24" t="e">
        <v>#N/A</v>
      </c>
      <c r="AL289" s="24" t="s">
        <v>2445</v>
      </c>
      <c r="AM289" s="23">
        <v>45775</v>
      </c>
      <c r="AN289" s="39">
        <v>13490000</v>
      </c>
      <c r="AO289" s="24">
        <v>1399</v>
      </c>
      <c r="AP289" s="24">
        <v>1397</v>
      </c>
      <c r="AQ289" s="24" t="s">
        <v>3228</v>
      </c>
      <c r="AR289" s="23">
        <v>46022</v>
      </c>
      <c r="AS289" s="24" t="s">
        <v>3217</v>
      </c>
      <c r="AT289" s="23">
        <v>45907</v>
      </c>
      <c r="AU289" s="39">
        <f t="shared" si="15"/>
        <v>47690000</v>
      </c>
      <c r="AW289" s="30"/>
      <c r="BF289" s="30">
        <f t="shared" si="17"/>
        <v>46022</v>
      </c>
    </row>
    <row r="290" spans="1:59" ht="13.8" hidden="1">
      <c r="A290" s="24" t="s">
        <v>1832</v>
      </c>
      <c r="B290" s="42">
        <v>80058002</v>
      </c>
      <c r="C290" s="43">
        <v>29455</v>
      </c>
      <c r="D290" s="24" t="s">
        <v>1074</v>
      </c>
      <c r="E290" s="37" t="s">
        <v>2868</v>
      </c>
      <c r="F290" s="24" t="s">
        <v>1968</v>
      </c>
      <c r="G290" s="44">
        <v>3173630294</v>
      </c>
      <c r="H290" s="44" t="s">
        <v>748</v>
      </c>
      <c r="I290" s="44" t="s">
        <v>760</v>
      </c>
      <c r="J290" s="44">
        <v>45</v>
      </c>
      <c r="K290" s="24" t="s">
        <v>1928</v>
      </c>
      <c r="L290" s="25" t="s">
        <v>2070</v>
      </c>
      <c r="M290" s="24" t="s">
        <v>2936</v>
      </c>
      <c r="N290" s="24" t="s">
        <v>1833</v>
      </c>
      <c r="O290" s="38">
        <v>132378</v>
      </c>
      <c r="P290" s="24" t="s">
        <v>0</v>
      </c>
      <c r="Q290" s="24" t="s">
        <v>1809</v>
      </c>
      <c r="R290" s="24">
        <v>1211</v>
      </c>
      <c r="S290" s="23">
        <v>45775</v>
      </c>
      <c r="T290" s="24">
        <v>1186</v>
      </c>
      <c r="U290" s="23">
        <v>45783</v>
      </c>
      <c r="V290" s="46">
        <v>45776</v>
      </c>
      <c r="W290" s="64">
        <v>5</v>
      </c>
      <c r="X290" s="39">
        <v>4200000</v>
      </c>
      <c r="Y290" s="56" t="s">
        <v>1211</v>
      </c>
      <c r="Z290" s="42">
        <v>8600095786</v>
      </c>
      <c r="AA290" s="23">
        <v>45769</v>
      </c>
      <c r="AB290" s="23">
        <v>46134</v>
      </c>
      <c r="AC290" s="23">
        <v>45775</v>
      </c>
      <c r="AD290" s="24" t="s">
        <v>55</v>
      </c>
      <c r="AE290" s="65">
        <v>7000000</v>
      </c>
      <c r="AF290" s="65">
        <v>42000000</v>
      </c>
      <c r="AG290" s="24" t="s">
        <v>1834</v>
      </c>
      <c r="AH290" s="23">
        <v>45783</v>
      </c>
      <c r="AI290" s="23">
        <v>45966</v>
      </c>
      <c r="AJ290" s="24" t="s">
        <v>2574</v>
      </c>
      <c r="AK290" s="24"/>
      <c r="AL290" s="24" t="s">
        <v>2575</v>
      </c>
      <c r="AM290" s="23">
        <v>45817</v>
      </c>
      <c r="AN290" s="39">
        <v>14000000</v>
      </c>
      <c r="AO290" s="24">
        <v>1515</v>
      </c>
      <c r="AP290" s="24">
        <v>1588</v>
      </c>
      <c r="AQ290" s="24" t="s">
        <v>3215</v>
      </c>
      <c r="AR290" s="23">
        <v>46027</v>
      </c>
      <c r="AS290" s="24" t="s">
        <v>3222</v>
      </c>
      <c r="AT290" s="23">
        <v>45966</v>
      </c>
      <c r="AU290" s="39">
        <f t="shared" si="15"/>
        <v>56000000</v>
      </c>
      <c r="AW290" s="30"/>
      <c r="BF290" s="30">
        <f t="shared" si="17"/>
        <v>46027</v>
      </c>
    </row>
    <row r="291" spans="1:59" ht="13.8" hidden="1">
      <c r="A291" s="24" t="s">
        <v>1835</v>
      </c>
      <c r="B291" s="42">
        <v>1075321688</v>
      </c>
      <c r="C291" s="43">
        <v>36469</v>
      </c>
      <c r="D291" s="24" t="s">
        <v>1074</v>
      </c>
      <c r="E291" s="37" t="s">
        <v>1894</v>
      </c>
      <c r="F291" s="24" t="s">
        <v>1895</v>
      </c>
      <c r="G291" s="44">
        <v>3158088349</v>
      </c>
      <c r="H291" s="44" t="s">
        <v>748</v>
      </c>
      <c r="I291" s="44" t="s">
        <v>749</v>
      </c>
      <c r="J291" s="44">
        <v>26</v>
      </c>
      <c r="K291" s="24" t="s">
        <v>1929</v>
      </c>
      <c r="L291" s="25" t="s">
        <v>2071</v>
      </c>
      <c r="M291" s="24" t="s">
        <v>2937</v>
      </c>
      <c r="N291" s="24" t="s">
        <v>1836</v>
      </c>
      <c r="O291" s="38">
        <v>132369</v>
      </c>
      <c r="P291" s="24" t="s">
        <v>0</v>
      </c>
      <c r="Q291" s="24" t="s">
        <v>1809</v>
      </c>
      <c r="R291" s="24">
        <v>1207</v>
      </c>
      <c r="S291" s="23">
        <v>45775</v>
      </c>
      <c r="T291" s="24">
        <v>1180</v>
      </c>
      <c r="U291" s="23">
        <v>45777</v>
      </c>
      <c r="V291" s="46">
        <v>45776</v>
      </c>
      <c r="W291" s="64">
        <v>5</v>
      </c>
      <c r="X291" s="39">
        <v>2400000</v>
      </c>
      <c r="Y291" s="56" t="s">
        <v>1225</v>
      </c>
      <c r="Z291" s="42">
        <v>8600370136</v>
      </c>
      <c r="AA291" s="23">
        <v>45775</v>
      </c>
      <c r="AB291" s="23">
        <v>46164</v>
      </c>
      <c r="AC291" s="23">
        <v>45777</v>
      </c>
      <c r="AD291" s="24" t="s">
        <v>55</v>
      </c>
      <c r="AE291" s="65">
        <v>4000000</v>
      </c>
      <c r="AF291" s="65">
        <v>24000000</v>
      </c>
      <c r="AG291" s="24" t="s">
        <v>1837</v>
      </c>
      <c r="AH291" s="23">
        <v>45777</v>
      </c>
      <c r="AI291" s="23">
        <v>45959</v>
      </c>
      <c r="AJ291" s="24" t="s">
        <v>1218</v>
      </c>
      <c r="AK291" s="24">
        <v>1020792602</v>
      </c>
      <c r="AL291" s="24" t="s">
        <v>2447</v>
      </c>
      <c r="AM291" s="23">
        <v>45785</v>
      </c>
      <c r="AN291" s="39">
        <v>8266667</v>
      </c>
      <c r="AO291" s="24">
        <v>1456</v>
      </c>
      <c r="AP291" s="24">
        <v>1559</v>
      </c>
      <c r="AQ291" s="24" t="s">
        <v>3611</v>
      </c>
      <c r="AR291" s="23">
        <v>46022</v>
      </c>
      <c r="AS291" s="24" t="s">
        <v>3222</v>
      </c>
      <c r="AT291" s="23">
        <v>45959</v>
      </c>
      <c r="AU291" s="39">
        <f t="shared" si="15"/>
        <v>32266667</v>
      </c>
      <c r="AW291" s="30"/>
      <c r="BF291" s="30">
        <f t="shared" si="17"/>
        <v>46022</v>
      </c>
    </row>
    <row r="292" spans="1:59" ht="13.8" hidden="1">
      <c r="A292" s="24" t="s">
        <v>1838</v>
      </c>
      <c r="B292" s="42">
        <v>1140822735</v>
      </c>
      <c r="C292" s="43">
        <v>32711</v>
      </c>
      <c r="D292" s="24" t="s">
        <v>1074</v>
      </c>
      <c r="E292" s="37" t="s">
        <v>1896</v>
      </c>
      <c r="F292" s="24" t="s">
        <v>1897</v>
      </c>
      <c r="G292" s="44">
        <v>3013824916</v>
      </c>
      <c r="H292" s="44" t="s">
        <v>1898</v>
      </c>
      <c r="I292" s="44" t="s">
        <v>760</v>
      </c>
      <c r="J292" s="44">
        <v>36</v>
      </c>
      <c r="K292" s="24" t="s">
        <v>1930</v>
      </c>
      <c r="L292" s="25" t="s">
        <v>2072</v>
      </c>
      <c r="M292" s="24" t="s">
        <v>2938</v>
      </c>
      <c r="N292" s="24" t="s">
        <v>1839</v>
      </c>
      <c r="O292" s="38">
        <v>132156</v>
      </c>
      <c r="P292" s="24" t="s">
        <v>0</v>
      </c>
      <c r="Q292" s="24" t="s">
        <v>1840</v>
      </c>
      <c r="R292" s="24">
        <v>1193</v>
      </c>
      <c r="S292" s="23">
        <v>45772</v>
      </c>
      <c r="T292" s="24">
        <v>1179</v>
      </c>
      <c r="U292" s="23">
        <v>45777</v>
      </c>
      <c r="V292" s="46">
        <v>45776</v>
      </c>
      <c r="W292" s="64">
        <v>5</v>
      </c>
      <c r="X292" s="39">
        <v>2280000</v>
      </c>
      <c r="Y292" s="56" t="s">
        <v>1211</v>
      </c>
      <c r="Z292" s="42">
        <v>8600095786</v>
      </c>
      <c r="AA292" s="23">
        <v>45772</v>
      </c>
      <c r="AB292" s="23">
        <v>46086</v>
      </c>
      <c r="AC292" s="23">
        <v>45782</v>
      </c>
      <c r="AD292" s="24" t="s">
        <v>55</v>
      </c>
      <c r="AE292" s="65">
        <v>5700000</v>
      </c>
      <c r="AF292" s="65">
        <v>22800000</v>
      </c>
      <c r="AG292" s="24" t="s">
        <v>126</v>
      </c>
      <c r="AH292" s="23">
        <v>45782</v>
      </c>
      <c r="AI292" s="23">
        <v>45904</v>
      </c>
      <c r="AJ292" s="24" t="s">
        <v>1217</v>
      </c>
      <c r="AK292" s="24">
        <v>1020754067</v>
      </c>
      <c r="AL292" s="24" t="s">
        <v>2448</v>
      </c>
      <c r="AM292" s="23">
        <v>45785</v>
      </c>
      <c r="AN292" s="39">
        <v>11400000</v>
      </c>
      <c r="AO292" s="24">
        <v>1514</v>
      </c>
      <c r="AP292" s="24">
        <v>1364</v>
      </c>
      <c r="AQ292" s="24" t="s">
        <v>3215</v>
      </c>
      <c r="AR292" s="23">
        <v>45965</v>
      </c>
      <c r="AS292" s="24" t="s">
        <v>3220</v>
      </c>
      <c r="AT292" s="23">
        <v>45904</v>
      </c>
      <c r="AU292" s="39">
        <f t="shared" si="15"/>
        <v>34200000</v>
      </c>
      <c r="AW292" s="30"/>
      <c r="BF292" s="30">
        <f t="shared" si="17"/>
        <v>45965</v>
      </c>
    </row>
    <row r="293" spans="1:59" ht="13.8" hidden="1">
      <c r="A293" s="24" t="s">
        <v>1841</v>
      </c>
      <c r="B293" s="42">
        <v>1018492215</v>
      </c>
      <c r="C293" s="43">
        <v>35458</v>
      </c>
      <c r="D293" s="24" t="s">
        <v>1075</v>
      </c>
      <c r="E293" s="37" t="s">
        <v>1969</v>
      </c>
      <c r="F293" s="24" t="s">
        <v>1970</v>
      </c>
      <c r="G293" s="44">
        <v>3166676332</v>
      </c>
      <c r="H293" s="44" t="s">
        <v>756</v>
      </c>
      <c r="I293" s="44" t="s">
        <v>760</v>
      </c>
      <c r="J293" s="44">
        <v>28</v>
      </c>
      <c r="K293" s="24" t="s">
        <v>1931</v>
      </c>
      <c r="L293" s="25" t="s">
        <v>2073</v>
      </c>
      <c r="M293" s="24" t="s">
        <v>2939</v>
      </c>
      <c r="N293" s="24" t="s">
        <v>1842</v>
      </c>
      <c r="O293" s="38">
        <v>130066</v>
      </c>
      <c r="P293" s="24" t="s">
        <v>0</v>
      </c>
      <c r="Q293" s="24" t="s">
        <v>1809</v>
      </c>
      <c r="R293" s="24">
        <v>1164</v>
      </c>
      <c r="S293" s="23">
        <v>45779</v>
      </c>
      <c r="T293" s="24">
        <v>1190</v>
      </c>
      <c r="U293" s="23">
        <v>45784</v>
      </c>
      <c r="V293" s="46">
        <v>45784</v>
      </c>
      <c r="W293" s="64">
        <v>3</v>
      </c>
      <c r="X293" s="39">
        <v>3300000</v>
      </c>
      <c r="Y293" s="56" t="s">
        <v>1211</v>
      </c>
      <c r="Z293" s="42">
        <v>8600095786</v>
      </c>
      <c r="AA293" s="23">
        <v>45783</v>
      </c>
      <c r="AB293" s="23">
        <v>46152</v>
      </c>
      <c r="AC293" s="23">
        <v>45784</v>
      </c>
      <c r="AD293" s="24" t="s">
        <v>55</v>
      </c>
      <c r="AE293" s="65">
        <v>5500000</v>
      </c>
      <c r="AF293" s="65">
        <v>33000000</v>
      </c>
      <c r="AG293" s="24" t="s">
        <v>1843</v>
      </c>
      <c r="AH293" s="23">
        <v>45791</v>
      </c>
      <c r="AI293" s="23">
        <v>45974</v>
      </c>
      <c r="AJ293" s="24" t="s">
        <v>2572</v>
      </c>
      <c r="AK293" s="24"/>
      <c r="AL293" s="24" t="s">
        <v>2573</v>
      </c>
      <c r="AM293" s="23">
        <v>45806</v>
      </c>
      <c r="AN293" s="39">
        <v>11000000</v>
      </c>
      <c r="AO293" s="24">
        <v>1488</v>
      </c>
      <c r="AP293" s="24">
        <v>1626</v>
      </c>
      <c r="AQ293" s="24" t="s">
        <v>3215</v>
      </c>
      <c r="AR293" s="23">
        <v>46035</v>
      </c>
      <c r="AS293" s="24" t="s">
        <v>3222</v>
      </c>
      <c r="AT293" s="23">
        <v>45974</v>
      </c>
      <c r="AU293" s="39">
        <f t="shared" si="15"/>
        <v>44000000</v>
      </c>
      <c r="AW293" s="30"/>
      <c r="BF293" s="30">
        <f t="shared" si="17"/>
        <v>46035</v>
      </c>
    </row>
    <row r="294" spans="1:59" ht="13.8" hidden="1">
      <c r="A294" s="24" t="s">
        <v>1844</v>
      </c>
      <c r="B294" s="42">
        <v>3251059</v>
      </c>
      <c r="C294" s="43">
        <v>23230</v>
      </c>
      <c r="D294" s="24" t="s">
        <v>1074</v>
      </c>
      <c r="E294" s="37" t="s">
        <v>1899</v>
      </c>
      <c r="F294" s="24" t="s">
        <v>1900</v>
      </c>
      <c r="G294" s="44">
        <v>3015990653</v>
      </c>
      <c r="H294" s="44" t="s">
        <v>780</v>
      </c>
      <c r="I294" s="44" t="s">
        <v>760</v>
      </c>
      <c r="J294" s="44">
        <v>62</v>
      </c>
      <c r="K294" s="24" t="s">
        <v>1932</v>
      </c>
      <c r="L294" s="25" t="s">
        <v>2074</v>
      </c>
      <c r="M294" s="24" t="s">
        <v>2940</v>
      </c>
      <c r="N294" s="24" t="s">
        <v>1845</v>
      </c>
      <c r="O294" s="38">
        <v>132145</v>
      </c>
      <c r="P294" s="24" t="s">
        <v>0</v>
      </c>
      <c r="Q294" s="24" t="s">
        <v>1809</v>
      </c>
      <c r="R294" s="24">
        <v>1196</v>
      </c>
      <c r="S294" s="23">
        <v>45771</v>
      </c>
      <c r="T294" s="24">
        <v>1176</v>
      </c>
      <c r="U294" s="23">
        <v>45776</v>
      </c>
      <c r="V294" s="46">
        <v>45776</v>
      </c>
      <c r="W294" s="64">
        <v>5</v>
      </c>
      <c r="X294" s="39">
        <v>3420000</v>
      </c>
      <c r="Y294" s="56" t="s">
        <v>1211</v>
      </c>
      <c r="Z294" s="42">
        <v>8600095786</v>
      </c>
      <c r="AA294" s="23">
        <v>45773</v>
      </c>
      <c r="AB294" s="23">
        <v>46142</v>
      </c>
      <c r="AC294" s="23">
        <v>45775</v>
      </c>
      <c r="AD294" s="24" t="s">
        <v>55</v>
      </c>
      <c r="AE294" s="65">
        <v>5700000</v>
      </c>
      <c r="AF294" s="65">
        <v>34200000</v>
      </c>
      <c r="AG294" s="24" t="s">
        <v>1846</v>
      </c>
      <c r="AH294" s="23">
        <v>45776</v>
      </c>
      <c r="AI294" s="23">
        <v>45958</v>
      </c>
      <c r="AJ294" s="24" t="s">
        <v>1674</v>
      </c>
      <c r="AK294" s="24"/>
      <c r="AL294" s="24" t="s">
        <v>2449</v>
      </c>
      <c r="AM294" s="23">
        <v>45789</v>
      </c>
      <c r="AN294" s="39">
        <v>13680000</v>
      </c>
      <c r="AO294" s="24">
        <v>1435</v>
      </c>
      <c r="AP294" s="24">
        <v>1556</v>
      </c>
      <c r="AQ294" s="24" t="s">
        <v>3350</v>
      </c>
      <c r="AR294" s="23">
        <v>46032</v>
      </c>
      <c r="AS294" s="24" t="s">
        <v>3222</v>
      </c>
      <c r="AT294" s="23">
        <v>45958</v>
      </c>
      <c r="AU294" s="39">
        <f t="shared" si="15"/>
        <v>47880000</v>
      </c>
      <c r="AW294" s="30"/>
      <c r="BF294" s="30">
        <f t="shared" si="17"/>
        <v>46032</v>
      </c>
    </row>
    <row r="295" spans="1:59" ht="13.8" hidden="1">
      <c r="A295" s="24" t="s">
        <v>1847</v>
      </c>
      <c r="B295" s="42">
        <v>80135764</v>
      </c>
      <c r="C295" s="43">
        <v>30165</v>
      </c>
      <c r="D295" s="24" t="s">
        <v>1074</v>
      </c>
      <c r="E295" s="37" t="s">
        <v>1901</v>
      </c>
      <c r="F295" s="24" t="s">
        <v>1902</v>
      </c>
      <c r="G295" s="44" t="s">
        <v>1903</v>
      </c>
      <c r="H295" s="44" t="s">
        <v>756</v>
      </c>
      <c r="I295" s="44" t="s">
        <v>771</v>
      </c>
      <c r="J295" s="44">
        <v>43</v>
      </c>
      <c r="K295" s="24" t="s">
        <v>1933</v>
      </c>
      <c r="L295" s="25" t="s">
        <v>2075</v>
      </c>
      <c r="M295" s="24" t="s">
        <v>2941</v>
      </c>
      <c r="N295" s="24" t="s">
        <v>1848</v>
      </c>
      <c r="O295" s="38">
        <v>131231</v>
      </c>
      <c r="P295" s="24" t="s">
        <v>0</v>
      </c>
      <c r="Q295" s="24" t="s">
        <v>1809</v>
      </c>
      <c r="R295" s="24">
        <v>1126</v>
      </c>
      <c r="S295" s="23">
        <v>45771</v>
      </c>
      <c r="T295" s="24">
        <v>1177</v>
      </c>
      <c r="U295" s="23">
        <v>45776</v>
      </c>
      <c r="V295" s="46">
        <v>45773</v>
      </c>
      <c r="W295" s="64">
        <v>3</v>
      </c>
      <c r="X295" s="39">
        <v>3000000</v>
      </c>
      <c r="Y295" s="56" t="s">
        <v>1211</v>
      </c>
      <c r="Z295" s="42">
        <v>8600095786</v>
      </c>
      <c r="AA295" s="23">
        <v>45772</v>
      </c>
      <c r="AB295" s="23">
        <v>46140</v>
      </c>
      <c r="AC295" s="23">
        <v>45777</v>
      </c>
      <c r="AD295" s="24" t="s">
        <v>55</v>
      </c>
      <c r="AE295" s="65">
        <v>5000000</v>
      </c>
      <c r="AF295" s="65">
        <v>30000000</v>
      </c>
      <c r="AG295" s="24" t="s">
        <v>256</v>
      </c>
      <c r="AH295" s="23">
        <v>45777</v>
      </c>
      <c r="AI295" s="23">
        <v>45959</v>
      </c>
      <c r="AJ295" s="24" t="s">
        <v>1220</v>
      </c>
      <c r="AK295" s="24">
        <v>1032406798</v>
      </c>
      <c r="AL295" s="24">
        <v>20255120008503</v>
      </c>
      <c r="AM295" s="23">
        <v>45789</v>
      </c>
      <c r="AN295" s="39">
        <v>10166667</v>
      </c>
      <c r="AO295" s="24">
        <v>1690</v>
      </c>
      <c r="AP295" s="24">
        <v>1560</v>
      </c>
      <c r="AQ295" s="24" t="s">
        <v>3611</v>
      </c>
      <c r="AR295" s="23">
        <v>46022</v>
      </c>
      <c r="AS295" s="24" t="s">
        <v>3222</v>
      </c>
      <c r="AT295" s="23">
        <v>45959</v>
      </c>
      <c r="AU295" s="39">
        <f t="shared" si="15"/>
        <v>41666667</v>
      </c>
      <c r="AW295" s="30"/>
      <c r="BB295" s="81">
        <v>1500000</v>
      </c>
      <c r="BC295" s="21">
        <v>1846</v>
      </c>
      <c r="BD295" s="21">
        <v>1802</v>
      </c>
      <c r="BE295" s="21" t="s">
        <v>4158</v>
      </c>
      <c r="BF295" s="30">
        <f t="shared" si="17"/>
        <v>46022</v>
      </c>
      <c r="BG295" s="21" t="s">
        <v>2586</v>
      </c>
    </row>
    <row r="296" spans="1:59" ht="13.8">
      <c r="A296" s="24" t="s">
        <v>1849</v>
      </c>
      <c r="B296" s="42">
        <v>901853653</v>
      </c>
      <c r="C296" s="43" t="s">
        <v>2794</v>
      </c>
      <c r="D296" s="43" t="s">
        <v>2794</v>
      </c>
      <c r="E296" s="37" t="s">
        <v>2869</v>
      </c>
      <c r="G296" s="44">
        <v>3137719835</v>
      </c>
      <c r="H296" s="43" t="s">
        <v>2794</v>
      </c>
      <c r="I296" s="43" t="s">
        <v>2794</v>
      </c>
      <c r="J296" s="43" t="s">
        <v>2794</v>
      </c>
      <c r="K296" s="24" t="s">
        <v>2512</v>
      </c>
      <c r="L296" s="25" t="s">
        <v>2076</v>
      </c>
      <c r="M296" s="24" t="s">
        <v>2942</v>
      </c>
      <c r="N296" s="24" t="s">
        <v>1851</v>
      </c>
      <c r="O296" s="70" t="s">
        <v>2794</v>
      </c>
      <c r="P296" s="24" t="s">
        <v>0</v>
      </c>
      <c r="Q296" s="24" t="s">
        <v>1850</v>
      </c>
      <c r="R296" s="24">
        <v>1199</v>
      </c>
      <c r="S296" s="23">
        <v>45771</v>
      </c>
      <c r="T296" s="24">
        <v>1175</v>
      </c>
      <c r="U296" s="23">
        <v>45772</v>
      </c>
      <c r="V296" s="46" t="s">
        <v>2843</v>
      </c>
      <c r="W296" s="64" t="s">
        <v>2794</v>
      </c>
      <c r="X296" s="39">
        <v>705075</v>
      </c>
      <c r="Y296" s="56" t="s">
        <v>1212</v>
      </c>
      <c r="Z296" s="42">
        <v>8605246546</v>
      </c>
      <c r="AA296" s="23">
        <v>45771</v>
      </c>
      <c r="AB296" s="23">
        <v>45813</v>
      </c>
      <c r="AC296" s="23">
        <v>45772</v>
      </c>
      <c r="AD296" s="24" t="s">
        <v>55</v>
      </c>
      <c r="AE296" s="65">
        <v>7050750</v>
      </c>
      <c r="AF296" s="65">
        <v>7050750</v>
      </c>
      <c r="AG296" s="24" t="s">
        <v>1852</v>
      </c>
      <c r="AH296" s="23">
        <v>45772</v>
      </c>
      <c r="AI296" s="23">
        <v>45801</v>
      </c>
      <c r="AJ296" s="24" t="s">
        <v>2757</v>
      </c>
      <c r="AK296" s="24"/>
      <c r="AL296" s="24" t="s">
        <v>2756</v>
      </c>
      <c r="AM296" s="23">
        <v>45792</v>
      </c>
      <c r="AR296" s="23">
        <f>+AI296</f>
        <v>45801</v>
      </c>
      <c r="AU296" s="39">
        <f t="shared" si="15"/>
        <v>7050750</v>
      </c>
      <c r="AW296" s="30"/>
    </row>
    <row r="297" spans="1:59" ht="13.8">
      <c r="A297" s="24" t="s">
        <v>1853</v>
      </c>
      <c r="B297" s="42">
        <v>800240740</v>
      </c>
      <c r="C297" s="43" t="s">
        <v>2794</v>
      </c>
      <c r="D297" s="43" t="s">
        <v>2794</v>
      </c>
      <c r="E297" s="37" t="s">
        <v>2870</v>
      </c>
      <c r="G297" s="44">
        <v>3835581</v>
      </c>
      <c r="H297" s="43" t="s">
        <v>2794</v>
      </c>
      <c r="I297" s="43" t="s">
        <v>2794</v>
      </c>
      <c r="J297" s="43" t="s">
        <v>2794</v>
      </c>
      <c r="K297" s="24" t="s">
        <v>2511</v>
      </c>
      <c r="L297" s="25" t="s">
        <v>2077</v>
      </c>
      <c r="M297" s="24" t="s">
        <v>2943</v>
      </c>
      <c r="N297" s="24" t="s">
        <v>2146</v>
      </c>
      <c r="O297" s="70" t="s">
        <v>2794</v>
      </c>
      <c r="P297" s="24" t="s">
        <v>0</v>
      </c>
      <c r="Q297" s="24" t="s">
        <v>1817</v>
      </c>
      <c r="R297" s="24">
        <v>1182</v>
      </c>
      <c r="S297" s="23">
        <v>45775</v>
      </c>
      <c r="T297" s="24">
        <v>1183</v>
      </c>
      <c r="U297" s="23">
        <v>45779</v>
      </c>
      <c r="V297" s="46" t="s">
        <v>2794</v>
      </c>
      <c r="W297" s="64" t="s">
        <v>2794</v>
      </c>
      <c r="X297" s="39">
        <v>3500000</v>
      </c>
      <c r="Y297" s="56" t="s">
        <v>1211</v>
      </c>
      <c r="AA297" s="23">
        <v>45679</v>
      </c>
      <c r="AB297" s="23">
        <v>46112</v>
      </c>
      <c r="AC297" s="23">
        <v>45680</v>
      </c>
      <c r="AD297" s="24" t="s">
        <v>55</v>
      </c>
      <c r="AE297" s="65">
        <v>4375000</v>
      </c>
      <c r="AF297" s="65">
        <v>35000000</v>
      </c>
      <c r="AG297" s="24" t="s">
        <v>1854</v>
      </c>
      <c r="AH297" s="23">
        <v>45783</v>
      </c>
      <c r="AI297" s="23">
        <v>46027</v>
      </c>
      <c r="AJ297" s="24" t="s">
        <v>2758</v>
      </c>
      <c r="AK297" s="24"/>
      <c r="AL297" s="24">
        <v>20255120008643</v>
      </c>
      <c r="AM297" s="23">
        <v>45790</v>
      </c>
      <c r="AN297" s="39">
        <v>15337000</v>
      </c>
      <c r="AO297" s="24">
        <v>1830</v>
      </c>
      <c r="AP297" s="24">
        <v>1801</v>
      </c>
      <c r="AQ297" s="24" t="s">
        <v>4156</v>
      </c>
      <c r="AR297" s="23">
        <v>45750</v>
      </c>
      <c r="AS297" s="24" t="s">
        <v>4155</v>
      </c>
      <c r="AT297" s="23">
        <v>46013</v>
      </c>
      <c r="AU297" s="39">
        <f t="shared" si="15"/>
        <v>50337000</v>
      </c>
      <c r="AW297" s="30"/>
    </row>
    <row r="298" spans="1:59" ht="13.8" hidden="1">
      <c r="A298" s="24" t="s">
        <v>1826</v>
      </c>
      <c r="B298" s="42">
        <v>79799993</v>
      </c>
      <c r="C298" s="43">
        <v>27794</v>
      </c>
      <c r="D298" s="24" t="s">
        <v>1074</v>
      </c>
      <c r="E298" s="37" t="s">
        <v>1904</v>
      </c>
      <c r="F298" s="24" t="s">
        <v>1905</v>
      </c>
      <c r="G298" s="44">
        <v>3107675142</v>
      </c>
      <c r="H298" s="44" t="s">
        <v>759</v>
      </c>
      <c r="I298" s="44" t="s">
        <v>753</v>
      </c>
      <c r="J298" s="44">
        <v>49</v>
      </c>
      <c r="K298" s="24" t="s">
        <v>1934</v>
      </c>
      <c r="L298" s="25" t="s">
        <v>2078</v>
      </c>
      <c r="M298" s="24" t="s">
        <v>2944</v>
      </c>
      <c r="N298" s="24" t="s">
        <v>1827</v>
      </c>
      <c r="O298" s="38">
        <v>132423</v>
      </c>
      <c r="P298" s="24" t="s">
        <v>0</v>
      </c>
      <c r="Q298" s="24" t="s">
        <v>1809</v>
      </c>
      <c r="R298" s="24">
        <v>1213</v>
      </c>
      <c r="S298" s="23">
        <v>45775</v>
      </c>
      <c r="T298" s="24">
        <v>1184</v>
      </c>
      <c r="U298" s="23">
        <v>45779</v>
      </c>
      <c r="V298" s="46">
        <v>45780</v>
      </c>
      <c r="W298" s="64">
        <v>1</v>
      </c>
      <c r="X298" s="39">
        <v>1785600</v>
      </c>
      <c r="Y298" s="56" t="s">
        <v>1211</v>
      </c>
      <c r="Z298" s="42">
        <v>8600095786</v>
      </c>
      <c r="AA298" s="23">
        <v>45775</v>
      </c>
      <c r="AB298" s="23">
        <v>46142</v>
      </c>
      <c r="AC298" s="23">
        <v>45777</v>
      </c>
      <c r="AD298" s="24" t="s">
        <v>55</v>
      </c>
      <c r="AE298" s="65">
        <v>2976000</v>
      </c>
      <c r="AF298" s="65">
        <v>17856000</v>
      </c>
      <c r="AG298" s="24" t="s">
        <v>1828</v>
      </c>
      <c r="AH298" s="23">
        <v>45782</v>
      </c>
      <c r="AI298" s="23">
        <v>45934</v>
      </c>
      <c r="AJ298" s="24" t="s">
        <v>2451</v>
      </c>
      <c r="AK298" s="24" t="e">
        <v>#N/A</v>
      </c>
      <c r="AL298" s="24" t="s">
        <v>2450</v>
      </c>
      <c r="AM298" s="23">
        <v>45782</v>
      </c>
      <c r="AN298" s="39">
        <v>5654000</v>
      </c>
      <c r="AO298" s="24">
        <v>16138</v>
      </c>
      <c r="AP298" s="24">
        <v>1581</v>
      </c>
      <c r="AQ298" s="24" t="s">
        <v>3616</v>
      </c>
      <c r="AR298" s="23">
        <v>46022</v>
      </c>
      <c r="AS298" s="24" t="s">
        <v>2586</v>
      </c>
      <c r="AT298" s="23">
        <v>45965</v>
      </c>
      <c r="AU298" s="39">
        <f t="shared" si="15"/>
        <v>23510000</v>
      </c>
      <c r="AW298" s="30"/>
      <c r="BF298" s="30">
        <f t="shared" ref="BF298:BF308" si="18">+AR298</f>
        <v>46022</v>
      </c>
    </row>
    <row r="299" spans="1:59" ht="13.8" hidden="1">
      <c r="A299" s="24" t="s">
        <v>1855</v>
      </c>
      <c r="B299" s="42">
        <v>14219045</v>
      </c>
      <c r="C299" s="43">
        <v>19500</v>
      </c>
      <c r="D299" s="24" t="s">
        <v>1074</v>
      </c>
      <c r="E299" s="37" t="s">
        <v>1906</v>
      </c>
      <c r="F299" s="24" t="s">
        <v>1907</v>
      </c>
      <c r="G299" s="44">
        <v>3102488604</v>
      </c>
      <c r="H299" s="44" t="s">
        <v>756</v>
      </c>
      <c r="I299" s="44" t="s">
        <v>753</v>
      </c>
      <c r="J299" s="44">
        <v>72</v>
      </c>
      <c r="K299" s="24" t="s">
        <v>1935</v>
      </c>
      <c r="L299" s="25" t="s">
        <v>2079</v>
      </c>
      <c r="M299" s="24" t="s">
        <v>2945</v>
      </c>
      <c r="N299" s="24" t="s">
        <v>1856</v>
      </c>
      <c r="O299" s="38">
        <v>132139</v>
      </c>
      <c r="P299" s="24" t="s">
        <v>0</v>
      </c>
      <c r="Q299" s="24" t="s">
        <v>1840</v>
      </c>
      <c r="R299" s="24">
        <v>1204</v>
      </c>
      <c r="S299" s="23">
        <v>45777</v>
      </c>
      <c r="T299" s="24">
        <v>1182</v>
      </c>
      <c r="U299" s="23">
        <v>45779</v>
      </c>
      <c r="V299" s="46">
        <v>45784</v>
      </c>
      <c r="W299" s="64">
        <v>1</v>
      </c>
      <c r="X299" s="39">
        <v>2400000</v>
      </c>
      <c r="Y299" s="56" t="s">
        <v>1211</v>
      </c>
      <c r="Z299" s="42">
        <v>8600095786</v>
      </c>
      <c r="AA299" s="23">
        <v>45784</v>
      </c>
      <c r="AB299" s="23">
        <v>46091</v>
      </c>
      <c r="AC299" s="23">
        <v>45790</v>
      </c>
      <c r="AD299" s="24" t="s">
        <v>55</v>
      </c>
      <c r="AE299" s="65">
        <v>6000000</v>
      </c>
      <c r="AF299" s="65">
        <v>24000000</v>
      </c>
      <c r="AG299" s="24" t="s">
        <v>1857</v>
      </c>
      <c r="AH299" s="23">
        <v>45790</v>
      </c>
      <c r="AI299" s="23">
        <v>45912</v>
      </c>
      <c r="AJ299" s="24" t="s">
        <v>740</v>
      </c>
      <c r="AK299" s="24"/>
      <c r="AL299" s="24" t="s">
        <v>2452</v>
      </c>
      <c r="AM299" s="23">
        <v>45826</v>
      </c>
      <c r="AN299" s="39">
        <v>12000000</v>
      </c>
      <c r="AO299" s="24">
        <v>1550</v>
      </c>
      <c r="AP299" s="24">
        <v>1386</v>
      </c>
      <c r="AQ299" s="24" t="s">
        <v>3215</v>
      </c>
      <c r="AR299" s="23">
        <v>45973</v>
      </c>
      <c r="AS299" s="24" t="s">
        <v>3220</v>
      </c>
      <c r="AT299" s="23">
        <v>45912</v>
      </c>
      <c r="AU299" s="39">
        <f t="shared" si="15"/>
        <v>36000000</v>
      </c>
      <c r="AV299" s="24" t="s">
        <v>3383</v>
      </c>
      <c r="AW299" s="30">
        <v>45952</v>
      </c>
      <c r="AX299" s="21">
        <v>14326392</v>
      </c>
      <c r="AY299" s="21">
        <v>1554</v>
      </c>
      <c r="AZ299" s="21" t="s">
        <v>3217</v>
      </c>
      <c r="BA299" s="30">
        <v>45951</v>
      </c>
      <c r="BF299" s="30">
        <f t="shared" si="18"/>
        <v>45973</v>
      </c>
    </row>
    <row r="300" spans="1:59" ht="13.8" hidden="1">
      <c r="A300" s="24" t="s">
        <v>1858</v>
      </c>
      <c r="B300" s="42">
        <v>52047229</v>
      </c>
      <c r="C300" s="43">
        <v>26295</v>
      </c>
      <c r="D300" s="24" t="s">
        <v>1075</v>
      </c>
      <c r="E300" s="37" t="s">
        <v>1908</v>
      </c>
      <c r="F300" s="24" t="s">
        <v>1909</v>
      </c>
      <c r="G300" s="44">
        <v>3102444114</v>
      </c>
      <c r="H300" s="44" t="s">
        <v>752</v>
      </c>
      <c r="I300" s="44" t="s">
        <v>753</v>
      </c>
      <c r="J300" s="44">
        <v>54</v>
      </c>
      <c r="K300" s="24" t="s">
        <v>1936</v>
      </c>
      <c r="L300" s="25" t="s">
        <v>2080</v>
      </c>
      <c r="M300" s="24" t="s">
        <v>2946</v>
      </c>
      <c r="N300" s="24" t="s">
        <v>1859</v>
      </c>
      <c r="O300" s="38">
        <v>132144</v>
      </c>
      <c r="P300" s="24" t="s">
        <v>0</v>
      </c>
      <c r="Q300" s="24" t="s">
        <v>1809</v>
      </c>
      <c r="R300" s="24">
        <v>1201</v>
      </c>
      <c r="S300" s="23">
        <v>45778</v>
      </c>
      <c r="T300" s="24">
        <v>1181</v>
      </c>
      <c r="U300" s="23">
        <v>45779</v>
      </c>
      <c r="V300" s="46">
        <v>45784</v>
      </c>
      <c r="W300" s="64">
        <v>5</v>
      </c>
      <c r="X300" s="39">
        <v>2100000</v>
      </c>
      <c r="Y300" s="56" t="s">
        <v>1211</v>
      </c>
      <c r="Z300" s="42">
        <v>8600095786</v>
      </c>
      <c r="AA300" s="23">
        <v>45783</v>
      </c>
      <c r="AB300" s="23">
        <v>45792</v>
      </c>
      <c r="AC300" s="23">
        <v>45784</v>
      </c>
      <c r="AD300" s="24" t="s">
        <v>55</v>
      </c>
      <c r="AE300" s="65">
        <v>3500000</v>
      </c>
      <c r="AF300" s="65">
        <v>21000000</v>
      </c>
      <c r="AG300" s="24" t="s">
        <v>1860</v>
      </c>
      <c r="AH300" s="23">
        <v>45784</v>
      </c>
      <c r="AI300" s="23">
        <v>45967</v>
      </c>
      <c r="AJ300" s="24" t="s">
        <v>2020</v>
      </c>
      <c r="AK300" s="24" t="e">
        <v>#N/A</v>
      </c>
      <c r="AL300" s="24" t="s">
        <v>2453</v>
      </c>
      <c r="AM300" s="23">
        <v>45786</v>
      </c>
      <c r="AN300" s="39">
        <v>7350000</v>
      </c>
      <c r="AO300" s="24">
        <v>1438</v>
      </c>
      <c r="AP300" s="24">
        <v>1593</v>
      </c>
      <c r="AQ300" s="24" t="s">
        <v>3619</v>
      </c>
      <c r="AR300" s="23">
        <v>46031</v>
      </c>
      <c r="AS300" s="24" t="s">
        <v>3217</v>
      </c>
      <c r="AT300" s="23">
        <v>45966</v>
      </c>
      <c r="AU300" s="39">
        <f t="shared" si="15"/>
        <v>28350000</v>
      </c>
      <c r="AW300" s="30"/>
      <c r="BF300" s="30">
        <f t="shared" si="18"/>
        <v>46031</v>
      </c>
    </row>
    <row r="301" spans="1:59" ht="13.8" hidden="1">
      <c r="A301" s="24" t="s">
        <v>1861</v>
      </c>
      <c r="B301" s="42">
        <v>1001118235</v>
      </c>
      <c r="C301" s="43">
        <v>37602</v>
      </c>
      <c r="D301" s="24" t="s">
        <v>1074</v>
      </c>
      <c r="E301" s="37" t="s">
        <v>1971</v>
      </c>
      <c r="F301" s="24" t="s">
        <v>1972</v>
      </c>
      <c r="G301" s="44">
        <v>3195818346</v>
      </c>
      <c r="H301" s="44" t="s">
        <v>850</v>
      </c>
      <c r="I301" s="44" t="s">
        <v>760</v>
      </c>
      <c r="J301" s="44">
        <v>23</v>
      </c>
      <c r="K301" s="24" t="s">
        <v>1937</v>
      </c>
      <c r="L301" s="25" t="s">
        <v>2081</v>
      </c>
      <c r="M301" s="24" t="s">
        <v>2947</v>
      </c>
      <c r="N301" s="24" t="s">
        <v>1862</v>
      </c>
      <c r="O301" s="38">
        <v>130834</v>
      </c>
      <c r="P301" s="24" t="s">
        <v>0</v>
      </c>
      <c r="Q301" s="24" t="s">
        <v>1840</v>
      </c>
      <c r="R301" s="24">
        <v>1099</v>
      </c>
      <c r="S301" s="23">
        <v>45779</v>
      </c>
      <c r="T301" s="24">
        <v>1200</v>
      </c>
      <c r="U301" s="23">
        <v>45791</v>
      </c>
      <c r="V301" s="46">
        <v>45784</v>
      </c>
      <c r="W301" s="64">
        <v>5</v>
      </c>
      <c r="X301" s="39">
        <v>825200</v>
      </c>
      <c r="Y301" s="56" t="s">
        <v>1211</v>
      </c>
      <c r="Z301" s="42">
        <v>8600095786</v>
      </c>
      <c r="AA301" s="23">
        <v>45783</v>
      </c>
      <c r="AB301" s="23">
        <v>46087</v>
      </c>
      <c r="AC301" s="23">
        <v>45784</v>
      </c>
      <c r="AD301" s="24" t="s">
        <v>55</v>
      </c>
      <c r="AE301" s="65">
        <v>2063000</v>
      </c>
      <c r="AF301" s="65">
        <v>8252000</v>
      </c>
      <c r="AG301" s="24" t="s">
        <v>1865</v>
      </c>
      <c r="AH301" s="23">
        <v>45791</v>
      </c>
      <c r="AI301" s="23">
        <v>45913</v>
      </c>
      <c r="AJ301" s="24" t="s">
        <v>83</v>
      </c>
      <c r="AK301" s="24">
        <v>1019070983</v>
      </c>
      <c r="AL301" s="24" t="s">
        <v>2454</v>
      </c>
      <c r="AM301" s="23">
        <v>45793</v>
      </c>
      <c r="AN301" s="39">
        <v>4126000</v>
      </c>
      <c r="AO301" s="24">
        <v>1552</v>
      </c>
      <c r="AP301" s="24">
        <v>1385</v>
      </c>
      <c r="AQ301" s="24" t="s">
        <v>3215</v>
      </c>
      <c r="AR301" s="23">
        <v>45974</v>
      </c>
      <c r="AS301" s="24" t="s">
        <v>3229</v>
      </c>
      <c r="AT301" s="23">
        <v>45912</v>
      </c>
      <c r="AU301" s="39">
        <f t="shared" si="15"/>
        <v>12378000</v>
      </c>
      <c r="AW301" s="30"/>
      <c r="BF301" s="30">
        <f t="shared" si="18"/>
        <v>45974</v>
      </c>
    </row>
    <row r="302" spans="1:59" ht="13.8" hidden="1">
      <c r="A302" s="24" t="s">
        <v>1863</v>
      </c>
      <c r="B302" s="42">
        <v>1020842044</v>
      </c>
      <c r="C302" s="43">
        <v>36340</v>
      </c>
      <c r="D302" s="24" t="s">
        <v>1074</v>
      </c>
      <c r="E302" s="37" t="s">
        <v>1910</v>
      </c>
      <c r="F302" s="24" t="s">
        <v>1911</v>
      </c>
      <c r="G302" s="44">
        <v>3132770106</v>
      </c>
      <c r="H302" s="44" t="s">
        <v>963</v>
      </c>
      <c r="I302" s="44" t="s">
        <v>753</v>
      </c>
      <c r="J302" s="44">
        <v>26</v>
      </c>
      <c r="K302" s="24" t="s">
        <v>1938</v>
      </c>
      <c r="L302" s="25" t="s">
        <v>2082</v>
      </c>
      <c r="M302" s="24" t="s">
        <v>2948</v>
      </c>
      <c r="N302" s="24" t="s">
        <v>1864</v>
      </c>
      <c r="O302" s="38">
        <v>130821</v>
      </c>
      <c r="P302" s="24" t="s">
        <v>0</v>
      </c>
      <c r="Q302" s="24" t="s">
        <v>1817</v>
      </c>
      <c r="R302" s="24">
        <v>1176</v>
      </c>
      <c r="S302" s="23">
        <v>45779</v>
      </c>
      <c r="T302" s="24">
        <v>1195</v>
      </c>
      <c r="U302" s="23">
        <v>45784</v>
      </c>
      <c r="V302" s="46">
        <v>45784</v>
      </c>
      <c r="W302" s="64">
        <v>5</v>
      </c>
      <c r="X302" s="39">
        <v>2380800</v>
      </c>
      <c r="Y302" s="56" t="s">
        <v>1211</v>
      </c>
      <c r="Z302" s="42">
        <v>8600095786</v>
      </c>
      <c r="AA302" s="23">
        <v>45782</v>
      </c>
      <c r="AB302" s="23">
        <v>46210</v>
      </c>
      <c r="AC302" s="23">
        <v>45782</v>
      </c>
      <c r="AD302" s="24" t="s">
        <v>55</v>
      </c>
      <c r="AE302" s="65">
        <v>2976000</v>
      </c>
      <c r="AF302" s="65">
        <v>23808000</v>
      </c>
      <c r="AG302" s="24" t="s">
        <v>1865</v>
      </c>
      <c r="AH302" s="23">
        <v>45784</v>
      </c>
      <c r="AI302" s="23">
        <v>46028</v>
      </c>
      <c r="AJ302" s="24" t="s">
        <v>83</v>
      </c>
      <c r="AK302" s="24">
        <v>1019070983</v>
      </c>
      <c r="AL302" s="24" t="s">
        <v>2454</v>
      </c>
      <c r="AM302" s="23">
        <v>45793</v>
      </c>
      <c r="AR302" s="23">
        <f t="shared" ref="AR302:AR303" si="19">+AI302</f>
        <v>46028</v>
      </c>
      <c r="AU302" s="39">
        <f t="shared" si="15"/>
        <v>23808000</v>
      </c>
      <c r="AW302" s="30"/>
      <c r="BF302" s="30">
        <f t="shared" si="18"/>
        <v>46028</v>
      </c>
    </row>
    <row r="303" spans="1:59" ht="13.8" hidden="1">
      <c r="A303" s="24" t="s">
        <v>1866</v>
      </c>
      <c r="B303" s="42">
        <v>1019100152</v>
      </c>
      <c r="C303" s="43">
        <v>34598</v>
      </c>
      <c r="D303" s="24" t="s">
        <v>1074</v>
      </c>
      <c r="E303" s="37" t="s">
        <v>1973</v>
      </c>
      <c r="F303" s="24" t="s">
        <v>1974</v>
      </c>
      <c r="G303" s="44">
        <v>3143994306</v>
      </c>
      <c r="H303" s="44" t="s">
        <v>1975</v>
      </c>
      <c r="I303" s="44" t="s">
        <v>760</v>
      </c>
      <c r="J303" s="44">
        <v>31</v>
      </c>
      <c r="K303" s="24" t="s">
        <v>1939</v>
      </c>
      <c r="L303" s="25" t="s">
        <v>2083</v>
      </c>
      <c r="M303" s="24" t="s">
        <v>2949</v>
      </c>
      <c r="N303" s="24" t="s">
        <v>1867</v>
      </c>
      <c r="O303" s="38">
        <v>130860</v>
      </c>
      <c r="P303" s="24" t="s">
        <v>0</v>
      </c>
      <c r="Q303" s="24" t="s">
        <v>1809</v>
      </c>
      <c r="R303" s="24">
        <v>1089</v>
      </c>
      <c r="S303" s="23">
        <v>45779</v>
      </c>
      <c r="T303" s="24">
        <v>1189</v>
      </c>
      <c r="U303" s="23">
        <v>45784</v>
      </c>
      <c r="V303" s="46">
        <v>45784</v>
      </c>
      <c r="W303" s="64">
        <v>5</v>
      </c>
      <c r="X303" s="39">
        <v>1237800</v>
      </c>
      <c r="Y303" s="56" t="s">
        <v>1211</v>
      </c>
      <c r="Z303" s="42">
        <v>8600095786</v>
      </c>
      <c r="AA303" s="23">
        <v>45792</v>
      </c>
      <c r="AB303" s="23">
        <v>46157</v>
      </c>
      <c r="AC303" s="23">
        <v>45796</v>
      </c>
      <c r="AD303" s="24" t="s">
        <v>55</v>
      </c>
      <c r="AE303" s="65">
        <v>2063000</v>
      </c>
      <c r="AF303" s="65">
        <v>12378000</v>
      </c>
      <c r="AG303" s="24" t="s">
        <v>1868</v>
      </c>
      <c r="AH303" s="23">
        <v>45796</v>
      </c>
      <c r="AI303" s="23">
        <v>46009</v>
      </c>
      <c r="AJ303" s="24" t="s">
        <v>83</v>
      </c>
      <c r="AK303" s="24">
        <v>1019070983</v>
      </c>
      <c r="AL303" s="24" t="s">
        <v>2455</v>
      </c>
      <c r="AM303" s="23">
        <v>45811</v>
      </c>
      <c r="AR303" s="23">
        <f t="shared" si="19"/>
        <v>46009</v>
      </c>
      <c r="AU303" s="39">
        <f t="shared" ref="AU303:AU366" si="20">+AN303+AF303+BB303</f>
        <v>12378000</v>
      </c>
      <c r="AV303" s="24" t="s">
        <v>3344</v>
      </c>
      <c r="AW303" s="30">
        <v>45933</v>
      </c>
      <c r="AX303" s="21">
        <v>1020804697</v>
      </c>
      <c r="AY303" s="21">
        <v>1563</v>
      </c>
      <c r="AZ303" s="21" t="s">
        <v>3220</v>
      </c>
      <c r="BA303" s="30">
        <v>45932</v>
      </c>
      <c r="BF303" s="30">
        <f t="shared" si="18"/>
        <v>46009</v>
      </c>
    </row>
    <row r="304" spans="1:59" ht="13.8" hidden="1">
      <c r="A304" s="24" t="s">
        <v>1869</v>
      </c>
      <c r="B304" s="42">
        <v>53096627</v>
      </c>
      <c r="C304" s="43">
        <v>30784</v>
      </c>
      <c r="D304" s="24" t="s">
        <v>1075</v>
      </c>
      <c r="E304" s="37" t="s">
        <v>1976</v>
      </c>
      <c r="F304" s="24" t="s">
        <v>1977</v>
      </c>
      <c r="G304" s="44">
        <v>3209212193</v>
      </c>
      <c r="H304" s="44" t="s">
        <v>780</v>
      </c>
      <c r="J304" s="44">
        <v>41</v>
      </c>
      <c r="K304" s="24" t="s">
        <v>1940</v>
      </c>
      <c r="L304" s="25" t="s">
        <v>2084</v>
      </c>
      <c r="M304" s="24" t="s">
        <v>2950</v>
      </c>
      <c r="N304" s="24" t="s">
        <v>1870</v>
      </c>
      <c r="O304" s="38">
        <v>127898</v>
      </c>
      <c r="P304" s="24" t="s">
        <v>0</v>
      </c>
      <c r="Q304" s="24" t="s">
        <v>1809</v>
      </c>
      <c r="R304" s="24">
        <v>1073</v>
      </c>
      <c r="S304" s="23">
        <v>45779</v>
      </c>
      <c r="T304" s="24">
        <v>1187</v>
      </c>
      <c r="U304" s="23">
        <v>45784</v>
      </c>
      <c r="V304" s="46">
        <v>45784</v>
      </c>
      <c r="W304" s="64">
        <v>5</v>
      </c>
      <c r="X304" s="39">
        <v>3300000</v>
      </c>
      <c r="Y304" s="56" t="s">
        <v>1211</v>
      </c>
      <c r="Z304" s="42">
        <v>8600095786</v>
      </c>
      <c r="AA304" s="23">
        <v>45780</v>
      </c>
      <c r="AB304" s="23">
        <v>46162</v>
      </c>
      <c r="AC304" s="23">
        <v>45782</v>
      </c>
      <c r="AD304" s="24" t="s">
        <v>55</v>
      </c>
      <c r="AE304" s="65">
        <v>5500000</v>
      </c>
      <c r="AF304" s="65">
        <v>33000000</v>
      </c>
      <c r="AG304" s="24" t="s">
        <v>1871</v>
      </c>
      <c r="AH304" s="23">
        <v>45786</v>
      </c>
      <c r="AI304" s="23">
        <v>45969</v>
      </c>
      <c r="AJ304" s="24" t="s">
        <v>2272</v>
      </c>
      <c r="AK304" s="24" t="e">
        <v>#N/A</v>
      </c>
      <c r="AL304" s="24">
        <v>20255120009683</v>
      </c>
      <c r="AM304" s="23">
        <v>45811</v>
      </c>
      <c r="AN304" s="39">
        <v>9533333</v>
      </c>
      <c r="AO304" s="24">
        <v>1772</v>
      </c>
      <c r="AP304" s="24">
        <v>1597</v>
      </c>
      <c r="AQ304" s="24" t="s">
        <v>3696</v>
      </c>
      <c r="AR304" s="23">
        <v>46022</v>
      </c>
      <c r="AS304" s="24" t="s">
        <v>2586</v>
      </c>
      <c r="AT304" s="23">
        <v>45968</v>
      </c>
      <c r="AU304" s="39">
        <f t="shared" si="20"/>
        <v>42533333</v>
      </c>
      <c r="AW304" s="30"/>
      <c r="BF304" s="30">
        <f t="shared" si="18"/>
        <v>46022</v>
      </c>
    </row>
    <row r="305" spans="1:60" ht="13.8" hidden="1">
      <c r="A305" s="24" t="s">
        <v>1872</v>
      </c>
      <c r="B305" s="42">
        <v>19452671</v>
      </c>
      <c r="C305" s="43">
        <v>22588</v>
      </c>
      <c r="D305" s="24" t="s">
        <v>1074</v>
      </c>
      <c r="E305" s="37" t="s">
        <v>1978</v>
      </c>
      <c r="F305" s="24" t="s">
        <v>1979</v>
      </c>
      <c r="G305" s="44">
        <v>3003623075</v>
      </c>
      <c r="H305" s="44" t="s">
        <v>748</v>
      </c>
      <c r="I305" s="44" t="s">
        <v>771</v>
      </c>
      <c r="J305" s="44">
        <v>64</v>
      </c>
      <c r="K305" s="24" t="s">
        <v>1941</v>
      </c>
      <c r="L305" s="25" t="s">
        <v>2085</v>
      </c>
      <c r="M305" s="24" t="s">
        <v>2951</v>
      </c>
      <c r="N305" s="24" t="s">
        <v>1873</v>
      </c>
      <c r="O305" s="38">
        <v>127773</v>
      </c>
      <c r="P305" s="24" t="s">
        <v>0</v>
      </c>
      <c r="Q305" s="24" t="s">
        <v>1809</v>
      </c>
      <c r="R305" s="24">
        <v>1076</v>
      </c>
      <c r="S305" s="23">
        <v>45779</v>
      </c>
      <c r="T305" s="24">
        <v>1192</v>
      </c>
      <c r="U305" s="23">
        <v>45784</v>
      </c>
      <c r="V305" s="46">
        <v>45784</v>
      </c>
      <c r="W305" s="64">
        <v>1</v>
      </c>
      <c r="X305" s="39">
        <v>4080000</v>
      </c>
      <c r="Y305" s="56" t="s">
        <v>1211</v>
      </c>
      <c r="Z305" s="42">
        <v>8600095786</v>
      </c>
      <c r="AA305" s="23">
        <v>45782</v>
      </c>
      <c r="AB305" s="23">
        <v>46152</v>
      </c>
      <c r="AC305" s="23">
        <v>45783</v>
      </c>
      <c r="AD305" s="24" t="s">
        <v>55</v>
      </c>
      <c r="AE305" s="65">
        <v>6800000</v>
      </c>
      <c r="AF305" s="65">
        <v>40800000</v>
      </c>
      <c r="AG305" s="24" t="s">
        <v>1874</v>
      </c>
      <c r="AH305" s="23">
        <v>45784</v>
      </c>
      <c r="AI305" s="23">
        <v>45967</v>
      </c>
      <c r="AJ305" s="24" t="s">
        <v>440</v>
      </c>
      <c r="AK305" s="24">
        <v>53050590</v>
      </c>
      <c r="AL305" s="24" t="s">
        <v>2456</v>
      </c>
      <c r="AM305" s="23">
        <v>45793</v>
      </c>
      <c r="AN305" s="39">
        <v>12239964</v>
      </c>
      <c r="AO305" s="24">
        <v>1465</v>
      </c>
      <c r="AP305" s="24">
        <v>1348</v>
      </c>
      <c r="AQ305" s="24" t="s">
        <v>3243</v>
      </c>
      <c r="AR305" s="23">
        <v>46022</v>
      </c>
      <c r="AS305" s="24" t="s">
        <v>3229</v>
      </c>
      <c r="AT305" s="23">
        <v>45907</v>
      </c>
      <c r="AU305" s="39">
        <f t="shared" si="20"/>
        <v>53039964</v>
      </c>
      <c r="AW305" s="30"/>
      <c r="BF305" s="30">
        <f t="shared" si="18"/>
        <v>46022</v>
      </c>
    </row>
    <row r="306" spans="1:60" ht="13.8" hidden="1">
      <c r="A306" s="24" t="s">
        <v>1875</v>
      </c>
      <c r="B306" s="42">
        <v>79043297</v>
      </c>
      <c r="C306" s="43">
        <v>23137</v>
      </c>
      <c r="D306" s="24" t="s">
        <v>1074</v>
      </c>
      <c r="E306" s="37" t="s">
        <v>1912</v>
      </c>
      <c r="F306" s="24" t="s">
        <v>1913</v>
      </c>
      <c r="G306" s="44">
        <v>3112207904</v>
      </c>
      <c r="H306" s="44" t="s">
        <v>759</v>
      </c>
      <c r="I306" s="44" t="s">
        <v>753</v>
      </c>
      <c r="J306" s="44">
        <v>62</v>
      </c>
      <c r="K306" s="24" t="s">
        <v>1942</v>
      </c>
      <c r="L306" s="25" t="s">
        <v>2086</v>
      </c>
      <c r="M306" s="24" t="s">
        <v>2952</v>
      </c>
      <c r="N306" s="24" t="s">
        <v>1876</v>
      </c>
      <c r="O306" s="38">
        <v>130850</v>
      </c>
      <c r="P306" s="24" t="s">
        <v>0</v>
      </c>
      <c r="Q306" s="24" t="s">
        <v>1809</v>
      </c>
      <c r="R306" s="24">
        <v>1097</v>
      </c>
      <c r="S306" s="23">
        <v>45779</v>
      </c>
      <c r="T306" s="24">
        <v>1194</v>
      </c>
      <c r="U306" s="23">
        <v>45784</v>
      </c>
      <c r="V306" s="46">
        <v>45784</v>
      </c>
      <c r="W306" s="64">
        <v>5</v>
      </c>
      <c r="X306" s="39">
        <v>1237800</v>
      </c>
      <c r="Y306" s="56" t="s">
        <v>1211</v>
      </c>
      <c r="Z306" s="42">
        <v>8600095786</v>
      </c>
      <c r="AA306" s="23">
        <v>45805</v>
      </c>
      <c r="AB306" s="23">
        <v>46149</v>
      </c>
      <c r="AC306" s="23">
        <v>45814</v>
      </c>
      <c r="AD306" s="24" t="s">
        <v>55</v>
      </c>
      <c r="AE306" s="65">
        <v>2063000</v>
      </c>
      <c r="AF306" s="65">
        <v>12378000</v>
      </c>
      <c r="AG306" s="24" t="s">
        <v>1865</v>
      </c>
      <c r="AH306" s="23">
        <v>45814</v>
      </c>
      <c r="AI306" s="23">
        <v>45996</v>
      </c>
      <c r="AJ306" s="24" t="s">
        <v>2651</v>
      </c>
      <c r="AK306" s="24"/>
      <c r="AL306" s="24" t="s">
        <v>2650</v>
      </c>
      <c r="AM306" s="23">
        <v>45840</v>
      </c>
      <c r="AN306" s="39">
        <v>2475600</v>
      </c>
      <c r="AO306" s="24">
        <v>1529</v>
      </c>
      <c r="AP306" s="24">
        <v>1718</v>
      </c>
      <c r="AQ306" s="24" t="s">
        <v>3889</v>
      </c>
      <c r="AR306" s="23">
        <v>46032</v>
      </c>
      <c r="AS306" s="24" t="s">
        <v>3217</v>
      </c>
      <c r="AT306" s="23">
        <v>45994</v>
      </c>
      <c r="AU306" s="39">
        <f t="shared" si="20"/>
        <v>14853600</v>
      </c>
      <c r="AV306" s="24" t="s">
        <v>3892</v>
      </c>
      <c r="AW306" s="30">
        <v>45972</v>
      </c>
      <c r="AX306" s="21">
        <v>52329865</v>
      </c>
      <c r="AY306" s="21">
        <v>1654</v>
      </c>
      <c r="AZ306" s="21" t="s">
        <v>3220</v>
      </c>
      <c r="BA306" s="30">
        <v>45972</v>
      </c>
      <c r="BF306" s="30">
        <f t="shared" si="18"/>
        <v>46032</v>
      </c>
    </row>
    <row r="307" spans="1:60" ht="13.8" hidden="1">
      <c r="A307" s="24" t="s">
        <v>1877</v>
      </c>
      <c r="B307" s="42">
        <v>1101697850</v>
      </c>
      <c r="C307" s="43">
        <v>36230</v>
      </c>
      <c r="D307" s="24" t="s">
        <v>1075</v>
      </c>
      <c r="E307" s="37" t="s">
        <v>1980</v>
      </c>
      <c r="F307" s="24" t="s">
        <v>1981</v>
      </c>
      <c r="G307" s="44">
        <v>3025452235</v>
      </c>
      <c r="H307" s="44" t="s">
        <v>1982</v>
      </c>
      <c r="I307" s="44" t="s">
        <v>753</v>
      </c>
      <c r="J307" s="44">
        <v>26</v>
      </c>
      <c r="K307" s="24" t="s">
        <v>1943</v>
      </c>
      <c r="L307" s="25" t="s">
        <v>2087</v>
      </c>
      <c r="M307" s="24" t="s">
        <v>2953</v>
      </c>
      <c r="N307" s="24" t="s">
        <v>1878</v>
      </c>
      <c r="O307" s="38">
        <v>131186</v>
      </c>
      <c r="P307" s="24" t="s">
        <v>0</v>
      </c>
      <c r="Q307" s="24" t="s">
        <v>1817</v>
      </c>
      <c r="R307" s="24">
        <v>1039</v>
      </c>
      <c r="S307" s="23">
        <v>45779</v>
      </c>
      <c r="T307" s="24">
        <v>1191</v>
      </c>
      <c r="U307" s="23">
        <v>45784</v>
      </c>
      <c r="V307" s="46">
        <v>45784</v>
      </c>
      <c r="W307" s="64">
        <v>5</v>
      </c>
      <c r="X307" s="39">
        <v>3440000</v>
      </c>
      <c r="Y307" s="56" t="s">
        <v>1211</v>
      </c>
      <c r="Z307" s="42">
        <v>8600095786</v>
      </c>
      <c r="AA307" s="23">
        <v>45782</v>
      </c>
      <c r="AB307" s="23">
        <v>46210</v>
      </c>
      <c r="AC307" s="23">
        <v>45790</v>
      </c>
      <c r="AD307" s="24" t="s">
        <v>55</v>
      </c>
      <c r="AE307" s="65">
        <v>4300000</v>
      </c>
      <c r="AF307" s="65">
        <v>34400000</v>
      </c>
      <c r="AG307" s="24" t="s">
        <v>1879</v>
      </c>
      <c r="AH307" s="23">
        <v>45790</v>
      </c>
      <c r="AI307" s="23">
        <v>46034</v>
      </c>
      <c r="AJ307" s="24" t="s">
        <v>83</v>
      </c>
      <c r="AK307" s="24">
        <v>1019070983</v>
      </c>
      <c r="AL307" s="24" t="s">
        <v>2454</v>
      </c>
      <c r="AM307" s="23">
        <v>45793</v>
      </c>
      <c r="AR307" s="23">
        <f t="shared" ref="AR307:AR308" si="21">+AI307</f>
        <v>46034</v>
      </c>
      <c r="AU307" s="39">
        <f t="shared" si="20"/>
        <v>34400000</v>
      </c>
      <c r="AW307" s="30"/>
      <c r="BF307" s="30">
        <f t="shared" si="18"/>
        <v>46034</v>
      </c>
    </row>
    <row r="308" spans="1:60" ht="13.8" hidden="1">
      <c r="A308" s="24" t="s">
        <v>1880</v>
      </c>
      <c r="B308" s="42">
        <v>1020843062</v>
      </c>
      <c r="C308" s="43">
        <v>36268</v>
      </c>
      <c r="D308" s="24" t="s">
        <v>1074</v>
      </c>
      <c r="E308" s="37" t="s">
        <v>1983</v>
      </c>
      <c r="F308" s="24" t="s">
        <v>1972</v>
      </c>
      <c r="G308" s="44">
        <v>3125773363</v>
      </c>
      <c r="H308" s="44" t="s">
        <v>1129</v>
      </c>
      <c r="I308" s="44" t="s">
        <v>771</v>
      </c>
      <c r="J308" s="44">
        <v>26</v>
      </c>
      <c r="K308" s="24" t="s">
        <v>1944</v>
      </c>
      <c r="L308" s="25" t="s">
        <v>2088</v>
      </c>
      <c r="M308" s="24" t="s">
        <v>2954</v>
      </c>
      <c r="N308" s="24" t="s">
        <v>1881</v>
      </c>
      <c r="O308" s="38">
        <v>130815</v>
      </c>
      <c r="P308" s="24" t="s">
        <v>0</v>
      </c>
      <c r="Q308" s="24" t="s">
        <v>1817</v>
      </c>
      <c r="R308" s="24">
        <v>1131</v>
      </c>
      <c r="S308" s="23">
        <v>45779</v>
      </c>
      <c r="T308" s="24">
        <v>1193</v>
      </c>
      <c r="U308" s="23">
        <v>45784</v>
      </c>
      <c r="V308" s="46">
        <v>45784</v>
      </c>
      <c r="W308" s="64">
        <v>5</v>
      </c>
      <c r="X308" s="39">
        <v>2380800</v>
      </c>
      <c r="Y308" s="56" t="s">
        <v>1211</v>
      </c>
      <c r="Z308" s="42">
        <v>8600095786</v>
      </c>
      <c r="AA308" s="23">
        <v>45783</v>
      </c>
      <c r="AB308" s="23">
        <v>46210</v>
      </c>
      <c r="AC308" s="23">
        <v>45784</v>
      </c>
      <c r="AD308" s="24" t="s">
        <v>55</v>
      </c>
      <c r="AE308" s="65">
        <v>2976000</v>
      </c>
      <c r="AF308" s="65">
        <v>23808000</v>
      </c>
      <c r="AG308" s="24" t="s">
        <v>1865</v>
      </c>
      <c r="AH308" s="23">
        <v>45784</v>
      </c>
      <c r="AI308" s="23">
        <v>46028</v>
      </c>
      <c r="AJ308" s="24" t="s">
        <v>83</v>
      </c>
      <c r="AK308" s="24">
        <v>1019070983</v>
      </c>
      <c r="AL308" s="24" t="s">
        <v>2454</v>
      </c>
      <c r="AM308" s="23">
        <v>45793</v>
      </c>
      <c r="AR308" s="23">
        <f t="shared" si="21"/>
        <v>46028</v>
      </c>
      <c r="AU308" s="39">
        <f t="shared" si="20"/>
        <v>23808000</v>
      </c>
      <c r="AW308" s="30"/>
      <c r="BF308" s="30">
        <f t="shared" si="18"/>
        <v>46028</v>
      </c>
    </row>
    <row r="309" spans="1:60" ht="13.8" hidden="1">
      <c r="A309" s="24" t="s">
        <v>1984</v>
      </c>
      <c r="B309" s="42">
        <v>23495250</v>
      </c>
      <c r="C309" s="43">
        <v>24563</v>
      </c>
      <c r="D309" s="24" t="s">
        <v>1075</v>
      </c>
      <c r="E309" s="37" t="s">
        <v>2117</v>
      </c>
      <c r="F309" s="24" t="s">
        <v>2116</v>
      </c>
      <c r="G309" s="44">
        <v>3108127136</v>
      </c>
      <c r="H309" s="44" t="s">
        <v>752</v>
      </c>
      <c r="I309" s="44" t="s">
        <v>760</v>
      </c>
      <c r="J309" s="44">
        <v>58</v>
      </c>
      <c r="K309" s="24" t="s">
        <v>2049</v>
      </c>
      <c r="L309" s="25" t="s">
        <v>2089</v>
      </c>
      <c r="M309" s="24" t="s">
        <v>2955</v>
      </c>
      <c r="N309" s="24" t="s">
        <v>1985</v>
      </c>
      <c r="O309" s="38">
        <v>132646</v>
      </c>
      <c r="P309" s="24" t="s">
        <v>0</v>
      </c>
      <c r="Q309" s="24" t="s">
        <v>1809</v>
      </c>
      <c r="R309" s="24">
        <v>1202</v>
      </c>
      <c r="S309" s="23">
        <v>45783</v>
      </c>
      <c r="T309" s="24">
        <v>1197</v>
      </c>
      <c r="U309" s="23">
        <v>45789</v>
      </c>
      <c r="V309" s="46">
        <v>45787</v>
      </c>
      <c r="W309" s="64">
        <v>3</v>
      </c>
      <c r="X309" s="39">
        <v>2950200</v>
      </c>
      <c r="Y309" s="56" t="s">
        <v>1211</v>
      </c>
      <c r="Z309" s="42">
        <v>8600095786</v>
      </c>
      <c r="AA309" s="23">
        <v>45784</v>
      </c>
      <c r="AB309" s="23">
        <v>46152</v>
      </c>
      <c r="AC309" s="23">
        <v>45785</v>
      </c>
      <c r="AD309" s="24" t="s">
        <v>55</v>
      </c>
      <c r="AE309" s="65">
        <v>4917000</v>
      </c>
      <c r="AF309" s="65">
        <v>29502000</v>
      </c>
      <c r="AG309" s="24" t="s">
        <v>1986</v>
      </c>
      <c r="AH309" s="23">
        <v>45789</v>
      </c>
      <c r="AI309" s="23">
        <v>45972</v>
      </c>
      <c r="AJ309" s="24" t="s">
        <v>2576</v>
      </c>
      <c r="AK309" s="24"/>
      <c r="AL309" s="24" t="s">
        <v>2577</v>
      </c>
      <c r="AM309" s="23">
        <v>45792</v>
      </c>
      <c r="AN309" s="39">
        <v>9997900</v>
      </c>
      <c r="AO309" s="24">
        <v>1403</v>
      </c>
      <c r="AP309" s="24">
        <v>1349</v>
      </c>
      <c r="AQ309" s="24" t="s">
        <v>3244</v>
      </c>
      <c r="AR309" s="23">
        <v>46034</v>
      </c>
      <c r="AS309" s="24" t="s">
        <v>3229</v>
      </c>
      <c r="AT309" s="23">
        <v>45903</v>
      </c>
      <c r="AU309" s="39">
        <f t="shared" si="20"/>
        <v>40811100</v>
      </c>
      <c r="AW309" s="30"/>
      <c r="BB309" s="81">
        <v>1311200</v>
      </c>
      <c r="BC309" s="21">
        <v>1887</v>
      </c>
      <c r="BD309" s="21">
        <v>1844</v>
      </c>
      <c r="BE309" s="21" t="s">
        <v>4219</v>
      </c>
      <c r="BF309" s="30">
        <v>46042</v>
      </c>
      <c r="BG309" s="21" t="s">
        <v>3220</v>
      </c>
      <c r="BH309" s="30">
        <v>46022</v>
      </c>
    </row>
    <row r="310" spans="1:60" ht="15" hidden="1" customHeight="1">
      <c r="A310" s="24" t="s">
        <v>1987</v>
      </c>
      <c r="B310" s="42">
        <v>1053349871</v>
      </c>
      <c r="C310" s="43">
        <v>36131</v>
      </c>
      <c r="D310" s="24" t="s">
        <v>1075</v>
      </c>
      <c r="E310" s="37" t="s">
        <v>2118</v>
      </c>
      <c r="F310" s="24" t="s">
        <v>2119</v>
      </c>
      <c r="G310" s="44">
        <v>3229467868</v>
      </c>
      <c r="H310" s="44" t="s">
        <v>748</v>
      </c>
      <c r="I310" s="44" t="s">
        <v>753</v>
      </c>
      <c r="J310" s="44">
        <v>27</v>
      </c>
      <c r="K310" s="24" t="s">
        <v>2050</v>
      </c>
      <c r="L310" s="25" t="s">
        <v>2090</v>
      </c>
      <c r="M310" s="24" t="s">
        <v>2956</v>
      </c>
      <c r="N310" s="24" t="s">
        <v>3161</v>
      </c>
      <c r="O310" s="38" t="s">
        <v>2143</v>
      </c>
      <c r="P310" s="24" t="s">
        <v>0</v>
      </c>
      <c r="Q310" s="24" t="s">
        <v>1809</v>
      </c>
      <c r="R310" s="24">
        <v>1214</v>
      </c>
      <c r="S310" s="23">
        <v>45782</v>
      </c>
      <c r="T310" s="24">
        <v>1188</v>
      </c>
      <c r="U310" s="23">
        <v>45784</v>
      </c>
      <c r="V310" s="46">
        <v>45784</v>
      </c>
      <c r="W310" s="64">
        <v>5</v>
      </c>
      <c r="X310" s="39">
        <v>3420000</v>
      </c>
      <c r="Y310" s="56" t="s">
        <v>1212</v>
      </c>
      <c r="Z310" s="42">
        <v>8605246546</v>
      </c>
      <c r="AA310" s="23">
        <v>45783</v>
      </c>
      <c r="AB310" s="23">
        <v>46152</v>
      </c>
      <c r="AC310" s="23">
        <v>45784</v>
      </c>
      <c r="AD310" s="24" t="s">
        <v>55</v>
      </c>
      <c r="AE310" s="65">
        <v>5700000</v>
      </c>
      <c r="AF310" s="65">
        <v>34200000</v>
      </c>
      <c r="AG310" s="24" t="s">
        <v>1988</v>
      </c>
      <c r="AH310" s="23">
        <v>45786</v>
      </c>
      <c r="AI310" s="23">
        <v>45969</v>
      </c>
      <c r="AJ310" s="24" t="s">
        <v>2270</v>
      </c>
      <c r="AK310" s="24"/>
      <c r="AL310" s="24">
        <v>20255120009713</v>
      </c>
      <c r="AM310" s="23">
        <v>45811</v>
      </c>
      <c r="AN310" s="39">
        <v>10070000</v>
      </c>
      <c r="AO310" s="24">
        <v>1457</v>
      </c>
      <c r="AP310" s="24">
        <v>1595</v>
      </c>
      <c r="AQ310" s="24" t="s">
        <v>3696</v>
      </c>
      <c r="AR310" s="23">
        <v>46022</v>
      </c>
      <c r="AS310" s="24" t="s">
        <v>3220</v>
      </c>
      <c r="AT310" s="23">
        <v>45968</v>
      </c>
      <c r="AU310" s="39">
        <f t="shared" si="20"/>
        <v>44270000</v>
      </c>
      <c r="AW310" s="30"/>
      <c r="BF310" s="30">
        <f t="shared" ref="BF310:BF325" si="22">+AR310</f>
        <v>46022</v>
      </c>
    </row>
    <row r="311" spans="1:60" ht="13.8" hidden="1">
      <c r="A311" s="24" t="s">
        <v>1989</v>
      </c>
      <c r="B311" s="42">
        <v>1005026552</v>
      </c>
      <c r="C311" s="43">
        <v>36783</v>
      </c>
      <c r="D311" s="24" t="s">
        <v>1074</v>
      </c>
      <c r="E311" s="37" t="s">
        <v>2022</v>
      </c>
      <c r="F311" s="24" t="s">
        <v>2023</v>
      </c>
      <c r="G311" s="44">
        <v>7571882</v>
      </c>
      <c r="H311" s="44" t="s">
        <v>788</v>
      </c>
      <c r="I311" s="44" t="s">
        <v>753</v>
      </c>
      <c r="J311" s="44">
        <v>25</v>
      </c>
      <c r="K311" s="24" t="s">
        <v>2051</v>
      </c>
      <c r="L311" s="25" t="s">
        <v>2091</v>
      </c>
      <c r="M311" s="24" t="s">
        <v>2957</v>
      </c>
      <c r="N311" s="24" t="s">
        <v>1990</v>
      </c>
      <c r="O311" s="38">
        <v>131961</v>
      </c>
      <c r="P311" s="24" t="s">
        <v>0</v>
      </c>
      <c r="Q311" s="24" t="s">
        <v>1817</v>
      </c>
      <c r="R311" s="24">
        <v>1177</v>
      </c>
      <c r="S311" s="23">
        <v>45754</v>
      </c>
      <c r="T311" s="24">
        <v>1162</v>
      </c>
      <c r="U311" s="23">
        <v>45763</v>
      </c>
      <c r="V311" s="46">
        <v>45756</v>
      </c>
      <c r="W311" s="64">
        <v>1</v>
      </c>
      <c r="X311" s="39">
        <v>4000000</v>
      </c>
      <c r="Y311" s="56" t="s">
        <v>1211</v>
      </c>
      <c r="Z311" s="42">
        <v>8600095786</v>
      </c>
      <c r="AA311" s="23">
        <v>45755</v>
      </c>
      <c r="AB311" s="23">
        <v>46203</v>
      </c>
      <c r="AC311" s="23">
        <v>45755</v>
      </c>
      <c r="AD311" s="24" t="s">
        <v>55</v>
      </c>
      <c r="AE311" s="65">
        <v>5000000</v>
      </c>
      <c r="AF311" s="65">
        <v>40000000</v>
      </c>
      <c r="AG311" s="24" t="s">
        <v>1991</v>
      </c>
      <c r="AH311" s="23">
        <v>45763</v>
      </c>
      <c r="AI311" s="23">
        <v>46006</v>
      </c>
      <c r="AJ311" s="24" t="s">
        <v>356</v>
      </c>
      <c r="AK311" s="24">
        <v>7181544</v>
      </c>
      <c r="AL311" s="24" t="s">
        <v>2457</v>
      </c>
      <c r="AM311" s="23">
        <v>45790</v>
      </c>
      <c r="AN311" s="39">
        <v>2500000</v>
      </c>
      <c r="AO311" s="24">
        <v>1821</v>
      </c>
      <c r="AP311" s="24">
        <v>1746</v>
      </c>
      <c r="AQ311" s="24" t="s">
        <v>3916</v>
      </c>
      <c r="AR311" s="23">
        <v>46022</v>
      </c>
      <c r="AS311" s="24" t="s">
        <v>3222</v>
      </c>
      <c r="AT311" s="23">
        <v>46006</v>
      </c>
      <c r="AU311" s="39">
        <f t="shared" si="20"/>
        <v>42500000</v>
      </c>
      <c r="AW311" s="30"/>
      <c r="BF311" s="30">
        <f t="shared" si="22"/>
        <v>46022</v>
      </c>
    </row>
    <row r="312" spans="1:60" ht="13.8" hidden="1">
      <c r="A312" s="24" t="s">
        <v>1992</v>
      </c>
      <c r="B312" s="42">
        <v>79795322</v>
      </c>
      <c r="C312" s="43">
        <v>28601</v>
      </c>
      <c r="D312" s="24" t="s">
        <v>1074</v>
      </c>
      <c r="E312" s="37" t="s">
        <v>2024</v>
      </c>
      <c r="F312" s="24" t="s">
        <v>2025</v>
      </c>
      <c r="G312" s="44">
        <v>3212073585</v>
      </c>
      <c r="H312" s="44" t="s">
        <v>748</v>
      </c>
      <c r="I312" s="44" t="s">
        <v>753</v>
      </c>
      <c r="J312" s="44">
        <v>47</v>
      </c>
      <c r="K312" s="24" t="s">
        <v>2052</v>
      </c>
      <c r="L312" s="25" t="s">
        <v>2092</v>
      </c>
      <c r="M312" s="24" t="s">
        <v>2958</v>
      </c>
      <c r="N312" s="24" t="s">
        <v>1993</v>
      </c>
      <c r="O312" s="38">
        <v>130690</v>
      </c>
      <c r="P312" s="24" t="s">
        <v>0</v>
      </c>
      <c r="Q312" s="24" t="s">
        <v>1809</v>
      </c>
      <c r="R312" s="24">
        <v>1219</v>
      </c>
      <c r="S312" s="23">
        <v>45791</v>
      </c>
      <c r="T312" s="24">
        <v>1207</v>
      </c>
      <c r="U312" s="23">
        <v>45796</v>
      </c>
      <c r="V312" s="46">
        <v>45796</v>
      </c>
      <c r="W312" s="64">
        <v>5</v>
      </c>
      <c r="X312" s="39">
        <v>3420000</v>
      </c>
      <c r="Y312" s="56" t="s">
        <v>1211</v>
      </c>
      <c r="Z312" s="42">
        <v>8600095786</v>
      </c>
      <c r="AA312" s="23">
        <v>45791</v>
      </c>
      <c r="AB312" s="23">
        <v>46158</v>
      </c>
      <c r="AC312" s="23">
        <v>45792</v>
      </c>
      <c r="AD312" s="24" t="s">
        <v>55</v>
      </c>
      <c r="AE312" s="65">
        <v>5700000</v>
      </c>
      <c r="AF312" s="65">
        <v>34200000</v>
      </c>
      <c r="AG312" s="24" t="s">
        <v>361</v>
      </c>
      <c r="AH312" s="23">
        <v>45796</v>
      </c>
      <c r="AI312" s="23">
        <v>45973</v>
      </c>
      <c r="AJ312" s="24" t="s">
        <v>2579</v>
      </c>
      <c r="AK312" s="24"/>
      <c r="AL312" s="24" t="s">
        <v>2578</v>
      </c>
      <c r="AM312" s="23">
        <v>45814</v>
      </c>
      <c r="AN312" s="39">
        <v>8170000</v>
      </c>
      <c r="AO312" s="24">
        <v>1440</v>
      </c>
      <c r="AP312" s="24">
        <v>1635</v>
      </c>
      <c r="AQ312" s="24" t="s">
        <v>3230</v>
      </c>
      <c r="AR312" s="23">
        <v>46022</v>
      </c>
      <c r="AS312" s="24" t="s">
        <v>2586</v>
      </c>
      <c r="AT312" s="23">
        <v>45979</v>
      </c>
      <c r="AU312" s="39">
        <f t="shared" si="20"/>
        <v>42370000</v>
      </c>
      <c r="AW312" s="30"/>
      <c r="BF312" s="30">
        <f t="shared" si="22"/>
        <v>46022</v>
      </c>
    </row>
    <row r="313" spans="1:60" ht="13.8" hidden="1">
      <c r="A313" s="24" t="s">
        <v>1994</v>
      </c>
      <c r="B313" s="42">
        <v>1136880668</v>
      </c>
      <c r="C313" s="43">
        <v>32229</v>
      </c>
      <c r="D313" s="24" t="s">
        <v>1075</v>
      </c>
      <c r="E313" s="37" t="s">
        <v>2120</v>
      </c>
      <c r="F313" s="24" t="s">
        <v>2121</v>
      </c>
      <c r="G313" s="44">
        <v>3123500386</v>
      </c>
      <c r="H313" s="44" t="s">
        <v>756</v>
      </c>
      <c r="I313" s="44" t="s">
        <v>771</v>
      </c>
      <c r="J313" s="44">
        <v>37</v>
      </c>
      <c r="K313" s="24" t="s">
        <v>2053</v>
      </c>
      <c r="L313" s="25" t="s">
        <v>2093</v>
      </c>
      <c r="M313" s="24" t="s">
        <v>2959</v>
      </c>
      <c r="N313" s="24" t="s">
        <v>1995</v>
      </c>
      <c r="O313" s="38">
        <v>132699</v>
      </c>
      <c r="P313" s="24" t="s">
        <v>0</v>
      </c>
      <c r="Q313" s="24" t="s">
        <v>1809</v>
      </c>
      <c r="R313" s="24">
        <v>1234</v>
      </c>
      <c r="S313" s="23">
        <v>45793</v>
      </c>
      <c r="T313" s="24">
        <v>1206</v>
      </c>
      <c r="U313" s="23">
        <v>45796</v>
      </c>
      <c r="V313" s="46">
        <v>45796</v>
      </c>
      <c r="W313" s="64">
        <v>1</v>
      </c>
      <c r="X313" s="39">
        <v>6000000</v>
      </c>
      <c r="Y313" s="56" t="s">
        <v>1225</v>
      </c>
      <c r="Z313" s="42">
        <v>8600370136</v>
      </c>
      <c r="AA313" s="23">
        <v>45796</v>
      </c>
      <c r="AB313" s="23">
        <v>46168</v>
      </c>
      <c r="AC313" s="23">
        <v>45797</v>
      </c>
      <c r="AD313" s="24" t="s">
        <v>55</v>
      </c>
      <c r="AE313" s="65">
        <v>10000000</v>
      </c>
      <c r="AF313" s="65">
        <v>60000000</v>
      </c>
      <c r="AG313" s="24" t="s">
        <v>2014</v>
      </c>
      <c r="AH313" s="23">
        <v>45797</v>
      </c>
      <c r="AI313" s="23">
        <v>45980</v>
      </c>
      <c r="AJ313" s="24" t="s">
        <v>82</v>
      </c>
      <c r="AK313" s="24"/>
      <c r="AL313" s="24">
        <v>20255120009163</v>
      </c>
      <c r="AM313" s="23">
        <v>45803</v>
      </c>
      <c r="AN313" s="39">
        <v>19000000</v>
      </c>
      <c r="AO313" s="24">
        <v>1760</v>
      </c>
      <c r="AP313" s="24">
        <v>1647</v>
      </c>
      <c r="AQ313" s="24" t="s">
        <v>3807</v>
      </c>
      <c r="AR313" s="23">
        <v>46037</v>
      </c>
      <c r="AS313" s="24" t="s">
        <v>2586</v>
      </c>
      <c r="AT313" s="23">
        <v>45980</v>
      </c>
      <c r="AU313" s="39">
        <f t="shared" si="20"/>
        <v>79000000</v>
      </c>
      <c r="AV313" s="24" t="s">
        <v>3610</v>
      </c>
      <c r="AW313" s="30">
        <v>45959</v>
      </c>
      <c r="AX313" s="21">
        <v>1130665780</v>
      </c>
      <c r="AY313" s="21">
        <v>1565</v>
      </c>
      <c r="AZ313" s="21" t="s">
        <v>3222</v>
      </c>
      <c r="BA313" s="30">
        <v>45958</v>
      </c>
      <c r="BF313" s="30">
        <f t="shared" si="22"/>
        <v>46037</v>
      </c>
    </row>
    <row r="314" spans="1:60" ht="13.8" hidden="1">
      <c r="A314" s="24" t="s">
        <v>1996</v>
      </c>
      <c r="B314" s="42">
        <v>80927357</v>
      </c>
      <c r="C314" s="43">
        <v>31348</v>
      </c>
      <c r="D314" s="24" t="s">
        <v>1074</v>
      </c>
      <c r="E314" s="37" t="s">
        <v>2026</v>
      </c>
      <c r="F314" s="24" t="s">
        <v>2027</v>
      </c>
      <c r="G314" s="44">
        <v>3219914793</v>
      </c>
      <c r="H314" s="44" t="s">
        <v>963</v>
      </c>
      <c r="I314" s="44" t="s">
        <v>753</v>
      </c>
      <c r="J314" s="44">
        <v>40</v>
      </c>
      <c r="K314" s="24" t="s">
        <v>2054</v>
      </c>
      <c r="L314" s="25" t="s">
        <v>2094</v>
      </c>
      <c r="M314" s="24" t="s">
        <v>2960</v>
      </c>
      <c r="N314" s="24" t="s">
        <v>1997</v>
      </c>
      <c r="O314" s="38">
        <v>132792</v>
      </c>
      <c r="P314" s="24" t="s">
        <v>0</v>
      </c>
      <c r="Q314" s="24" t="s">
        <v>1809</v>
      </c>
      <c r="R314" s="24">
        <v>1223</v>
      </c>
      <c r="S314" s="23">
        <v>45797</v>
      </c>
      <c r="T314" s="24">
        <v>1210</v>
      </c>
      <c r="U314" s="23">
        <v>45798</v>
      </c>
      <c r="V314" s="46">
        <v>45797</v>
      </c>
      <c r="W314" s="64">
        <v>5</v>
      </c>
      <c r="X314" s="39">
        <v>1620000</v>
      </c>
      <c r="Y314" s="56" t="s">
        <v>1225</v>
      </c>
      <c r="Z314" s="42">
        <v>8600370136</v>
      </c>
      <c r="AA314" s="23">
        <v>45799</v>
      </c>
      <c r="AB314" s="23">
        <v>46172</v>
      </c>
      <c r="AC314" s="23">
        <v>45804</v>
      </c>
      <c r="AD314" s="24" t="s">
        <v>55</v>
      </c>
      <c r="AE314" s="65">
        <v>2700000</v>
      </c>
      <c r="AF314" s="65">
        <v>16200000</v>
      </c>
      <c r="AG314" s="24" t="s">
        <v>1998</v>
      </c>
      <c r="AH314" s="23">
        <v>45811</v>
      </c>
      <c r="AI314" s="23">
        <v>45993</v>
      </c>
      <c r="AJ314" s="24" t="s">
        <v>2580</v>
      </c>
      <c r="AK314" s="24"/>
      <c r="AL314" s="24" t="s">
        <v>2581</v>
      </c>
      <c r="AM314" s="23">
        <v>45814</v>
      </c>
      <c r="AR314" s="23">
        <f>+AI314</f>
        <v>45993</v>
      </c>
      <c r="AU314" s="39">
        <f t="shared" si="20"/>
        <v>16200000</v>
      </c>
      <c r="AW314" s="30"/>
      <c r="BF314" s="30">
        <f t="shared" si="22"/>
        <v>45993</v>
      </c>
    </row>
    <row r="315" spans="1:60" ht="13.8" hidden="1">
      <c r="A315" s="24" t="s">
        <v>1999</v>
      </c>
      <c r="B315" s="42">
        <v>80217656</v>
      </c>
      <c r="C315" s="43">
        <v>29715</v>
      </c>
      <c r="D315" s="24" t="s">
        <v>1074</v>
      </c>
      <c r="E315" s="37" t="s">
        <v>2122</v>
      </c>
      <c r="F315" s="24" t="s">
        <v>1137</v>
      </c>
      <c r="G315" s="44">
        <v>3177363354</v>
      </c>
      <c r="H315" s="44" t="s">
        <v>756</v>
      </c>
      <c r="I315" s="44" t="s">
        <v>760</v>
      </c>
      <c r="J315" s="44">
        <v>44</v>
      </c>
      <c r="K315" s="24" t="s">
        <v>2055</v>
      </c>
      <c r="L315" s="25" t="s">
        <v>2095</v>
      </c>
      <c r="M315" s="24" t="s">
        <v>2961</v>
      </c>
      <c r="N315" s="24" t="s">
        <v>2000</v>
      </c>
      <c r="O315" s="38">
        <v>132005</v>
      </c>
      <c r="P315" s="24" t="s">
        <v>0</v>
      </c>
      <c r="Q315" s="24" t="s">
        <v>1809</v>
      </c>
      <c r="R315" s="24">
        <v>1251</v>
      </c>
      <c r="S315" s="23">
        <v>45793</v>
      </c>
      <c r="T315" s="24">
        <v>1202</v>
      </c>
      <c r="U315" s="23">
        <v>45796</v>
      </c>
      <c r="V315" s="46">
        <v>45796</v>
      </c>
      <c r="W315" s="64">
        <v>2</v>
      </c>
      <c r="X315" s="39">
        <v>2400000</v>
      </c>
      <c r="Y315" s="56" t="s">
        <v>1211</v>
      </c>
      <c r="Z315" s="42">
        <v>8600095786</v>
      </c>
      <c r="AA315" s="23">
        <v>45796</v>
      </c>
      <c r="AB315" s="23">
        <v>46172</v>
      </c>
      <c r="AC315" s="23">
        <v>45797</v>
      </c>
      <c r="AD315" s="24" t="s">
        <v>55</v>
      </c>
      <c r="AE315" s="65">
        <v>4000000</v>
      </c>
      <c r="AF315" s="65">
        <v>24000000</v>
      </c>
      <c r="AG315" s="24" t="s">
        <v>2001</v>
      </c>
      <c r="AH315" s="23">
        <v>45797</v>
      </c>
      <c r="AI315" s="23">
        <v>45980</v>
      </c>
      <c r="AJ315" s="24" t="s">
        <v>2459</v>
      </c>
      <c r="AK315" s="24"/>
      <c r="AL315" s="24" t="s">
        <v>2458</v>
      </c>
      <c r="AM315" s="23">
        <v>45806</v>
      </c>
      <c r="AN315" s="39">
        <v>5466667</v>
      </c>
      <c r="AO315" s="24">
        <v>1498</v>
      </c>
      <c r="AP315" s="24">
        <v>1651</v>
      </c>
      <c r="AQ315" s="24" t="s">
        <v>3246</v>
      </c>
      <c r="AR315" s="23">
        <v>45687</v>
      </c>
      <c r="AS315" s="24" t="s">
        <v>3222</v>
      </c>
      <c r="AT315" s="23">
        <v>45980</v>
      </c>
      <c r="AU315" s="39">
        <f t="shared" si="20"/>
        <v>29466667</v>
      </c>
      <c r="AW315" s="30"/>
      <c r="BF315" s="30">
        <f t="shared" si="22"/>
        <v>45687</v>
      </c>
    </row>
    <row r="316" spans="1:60" ht="13.8" hidden="1">
      <c r="A316" s="24" t="s">
        <v>2002</v>
      </c>
      <c r="B316" s="42">
        <v>1019142772</v>
      </c>
      <c r="C316" s="43">
        <v>36011</v>
      </c>
      <c r="D316" s="24" t="s">
        <v>1075</v>
      </c>
      <c r="E316" s="37" t="s">
        <v>2028</v>
      </c>
      <c r="F316" s="24" t="s">
        <v>2029</v>
      </c>
      <c r="G316" s="44">
        <v>3128519508</v>
      </c>
      <c r="H316" s="44" t="s">
        <v>748</v>
      </c>
      <c r="I316" s="44" t="s">
        <v>760</v>
      </c>
      <c r="J316" s="44">
        <v>27</v>
      </c>
      <c r="K316" s="24" t="s">
        <v>2056</v>
      </c>
      <c r="L316" s="25" t="s">
        <v>2096</v>
      </c>
      <c r="M316" s="24" t="s">
        <v>2962</v>
      </c>
      <c r="N316" s="24" t="s">
        <v>2003</v>
      </c>
      <c r="O316" s="38">
        <v>132762</v>
      </c>
      <c r="P316" s="24" t="s">
        <v>0</v>
      </c>
      <c r="Q316" s="24" t="s">
        <v>1809</v>
      </c>
      <c r="R316" s="24">
        <v>1235</v>
      </c>
      <c r="S316" s="23">
        <v>45796</v>
      </c>
      <c r="T316" s="24">
        <v>1208</v>
      </c>
      <c r="U316" s="23">
        <v>45796</v>
      </c>
      <c r="V316" s="46">
        <v>45812</v>
      </c>
      <c r="W316" s="64">
        <v>1</v>
      </c>
      <c r="X316" s="39">
        <v>2704200</v>
      </c>
      <c r="Y316" s="56" t="s">
        <v>1211</v>
      </c>
      <c r="Z316" s="42">
        <v>8600095786</v>
      </c>
      <c r="AA316" s="23">
        <v>45800</v>
      </c>
      <c r="AB316" s="23">
        <v>46162</v>
      </c>
      <c r="AC316" s="23">
        <v>45805</v>
      </c>
      <c r="AD316" s="24" t="s">
        <v>55</v>
      </c>
      <c r="AE316" s="65">
        <v>4507000</v>
      </c>
      <c r="AF316" s="65">
        <v>27042000</v>
      </c>
      <c r="AG316" s="24" t="s">
        <v>2004</v>
      </c>
      <c r="AH316" s="23">
        <v>45811</v>
      </c>
      <c r="AI316" s="23">
        <v>45993</v>
      </c>
      <c r="AJ316" s="24" t="s">
        <v>2580</v>
      </c>
      <c r="AK316" s="24"/>
      <c r="AL316" s="24" t="s">
        <v>2581</v>
      </c>
      <c r="AM316" s="23">
        <v>45813</v>
      </c>
      <c r="AR316" s="23">
        <f t="shared" ref="AR316:AR317" si="23">+AI316</f>
        <v>45993</v>
      </c>
      <c r="AU316" s="39">
        <f t="shared" si="20"/>
        <v>27042000</v>
      </c>
      <c r="AW316" s="30"/>
      <c r="BF316" s="30">
        <f t="shared" si="22"/>
        <v>45993</v>
      </c>
    </row>
    <row r="317" spans="1:60" ht="13.8" hidden="1">
      <c r="A317" s="24" t="s">
        <v>2005</v>
      </c>
      <c r="B317" s="42">
        <v>1018434984</v>
      </c>
      <c r="C317" s="43">
        <v>33012</v>
      </c>
      <c r="D317" s="24" t="s">
        <v>1074</v>
      </c>
      <c r="E317" s="37" t="s">
        <v>2123</v>
      </c>
      <c r="F317" s="24" t="s">
        <v>2124</v>
      </c>
      <c r="G317" s="44">
        <v>3112345056</v>
      </c>
      <c r="H317" s="44" t="s">
        <v>748</v>
      </c>
      <c r="I317" s="44" t="s">
        <v>760</v>
      </c>
      <c r="J317" s="44">
        <v>35</v>
      </c>
      <c r="K317" s="24" t="s">
        <v>2057</v>
      </c>
      <c r="L317" s="25" t="s">
        <v>2097</v>
      </c>
      <c r="M317" s="24" t="s">
        <v>2963</v>
      </c>
      <c r="N317" s="24" t="s">
        <v>2006</v>
      </c>
      <c r="O317" s="38">
        <v>126798</v>
      </c>
      <c r="P317" s="24" t="s">
        <v>0</v>
      </c>
      <c r="Q317" s="24" t="s">
        <v>1817</v>
      </c>
      <c r="R317" s="24">
        <v>1243</v>
      </c>
      <c r="S317" s="23">
        <v>45796</v>
      </c>
      <c r="T317" s="24">
        <v>1204</v>
      </c>
      <c r="U317" s="23">
        <v>45796</v>
      </c>
      <c r="V317" s="46">
        <v>45801</v>
      </c>
      <c r="W317" s="64">
        <v>5</v>
      </c>
      <c r="X317" s="39">
        <v>3440000</v>
      </c>
      <c r="Y317" s="56" t="s">
        <v>1211</v>
      </c>
      <c r="Z317" s="42">
        <v>8600095786</v>
      </c>
      <c r="AA317" s="23">
        <v>45805</v>
      </c>
      <c r="AB317" s="23">
        <v>46226</v>
      </c>
      <c r="AC317" s="23">
        <v>45811</v>
      </c>
      <c r="AD317" s="24" t="s">
        <v>55</v>
      </c>
      <c r="AE317" s="65">
        <v>4300000</v>
      </c>
      <c r="AF317" s="65">
        <v>34400000</v>
      </c>
      <c r="AG317" s="24" t="s">
        <v>2007</v>
      </c>
      <c r="AH317" s="23">
        <v>45811</v>
      </c>
      <c r="AI317" s="23">
        <v>46055</v>
      </c>
      <c r="AJ317" s="24" t="s">
        <v>2651</v>
      </c>
      <c r="AK317" s="24"/>
      <c r="AL317" s="24" t="s">
        <v>2652</v>
      </c>
      <c r="AM317" s="23">
        <v>45845</v>
      </c>
      <c r="AR317" s="23">
        <f t="shared" si="23"/>
        <v>46055</v>
      </c>
      <c r="AU317" s="39">
        <f t="shared" si="20"/>
        <v>34400000</v>
      </c>
      <c r="AW317" s="30"/>
      <c r="BF317" s="30">
        <f t="shared" si="22"/>
        <v>46055</v>
      </c>
    </row>
    <row r="318" spans="1:60" ht="13.8" hidden="1">
      <c r="A318" s="24" t="s">
        <v>2009</v>
      </c>
      <c r="B318" s="42">
        <v>1094915903</v>
      </c>
      <c r="C318" s="43">
        <v>33173</v>
      </c>
      <c r="D318" s="24" t="s">
        <v>1075</v>
      </c>
      <c r="E318" s="37" t="s">
        <v>2125</v>
      </c>
      <c r="F318" s="24" t="s">
        <v>2126</v>
      </c>
      <c r="G318" s="44">
        <v>3202431534</v>
      </c>
      <c r="H318" s="44" t="s">
        <v>756</v>
      </c>
      <c r="I318" s="44" t="s">
        <v>749</v>
      </c>
      <c r="J318" s="44">
        <v>35</v>
      </c>
      <c r="K318" s="24" t="s">
        <v>2058</v>
      </c>
      <c r="L318" s="25" t="s">
        <v>2098</v>
      </c>
      <c r="M318" s="24" t="s">
        <v>2964</v>
      </c>
      <c r="N318" s="24" t="s">
        <v>2008</v>
      </c>
      <c r="O318" s="38">
        <v>132763</v>
      </c>
      <c r="P318" s="24" t="s">
        <v>0</v>
      </c>
      <c r="Q318" s="24" t="s">
        <v>1809</v>
      </c>
      <c r="R318" s="24">
        <v>1236</v>
      </c>
      <c r="S318" s="23">
        <v>45793</v>
      </c>
      <c r="T318" s="24">
        <v>1203</v>
      </c>
      <c r="U318" s="23">
        <v>45796</v>
      </c>
      <c r="V318" s="46">
        <v>45798</v>
      </c>
      <c r="W318" s="64">
        <v>1</v>
      </c>
      <c r="X318" s="39">
        <v>3900000</v>
      </c>
      <c r="Y318" s="56" t="s">
        <v>1211</v>
      </c>
      <c r="Z318" s="42">
        <v>8600095786</v>
      </c>
      <c r="AA318" s="23">
        <v>1141524</v>
      </c>
      <c r="AB318" s="23">
        <v>46170</v>
      </c>
      <c r="AC318" s="23">
        <v>45798</v>
      </c>
      <c r="AD318" s="24" t="s">
        <v>55</v>
      </c>
      <c r="AE318" s="65">
        <v>6500000</v>
      </c>
      <c r="AF318" s="65">
        <v>39000000</v>
      </c>
      <c r="AG318" s="24" t="s">
        <v>2010</v>
      </c>
      <c r="AH318" s="23">
        <v>45799</v>
      </c>
      <c r="AI318" s="23">
        <v>45982</v>
      </c>
      <c r="AJ318" s="24" t="s">
        <v>2275</v>
      </c>
      <c r="AK318" s="24"/>
      <c r="AL318" s="24">
        <v>20255120009633</v>
      </c>
      <c r="AM318" s="23">
        <v>45811</v>
      </c>
      <c r="AN318" s="39">
        <v>11700000</v>
      </c>
      <c r="AO318" s="24">
        <v>1765</v>
      </c>
      <c r="AP318" s="24">
        <v>1661</v>
      </c>
      <c r="AQ318" s="24" t="s">
        <v>3243</v>
      </c>
      <c r="AR318" s="23">
        <v>46037</v>
      </c>
      <c r="AS318" s="24" t="s">
        <v>3700</v>
      </c>
      <c r="AT318" s="23">
        <v>45981</v>
      </c>
      <c r="AU318" s="39">
        <f t="shared" si="20"/>
        <v>50700000</v>
      </c>
      <c r="AW318" s="30"/>
      <c r="BF318" s="30">
        <f t="shared" si="22"/>
        <v>46037</v>
      </c>
    </row>
    <row r="319" spans="1:60" ht="13.8" hidden="1">
      <c r="A319" s="24" t="s">
        <v>2012</v>
      </c>
      <c r="B319" s="42">
        <v>32907385</v>
      </c>
      <c r="C319" s="43">
        <v>30692</v>
      </c>
      <c r="D319" s="24" t="s">
        <v>1075</v>
      </c>
      <c r="E319" s="37" t="s">
        <v>2127</v>
      </c>
      <c r="F319" s="24" t="s">
        <v>2128</v>
      </c>
      <c r="G319" s="44">
        <v>3007186448</v>
      </c>
      <c r="H319" s="44" t="s">
        <v>756</v>
      </c>
      <c r="I319" s="44" t="s">
        <v>760</v>
      </c>
      <c r="J319" s="44">
        <v>41</v>
      </c>
      <c r="K319" s="24" t="s">
        <v>2059</v>
      </c>
      <c r="L319" s="25" t="s">
        <v>2099</v>
      </c>
      <c r="M319" s="24" t="s">
        <v>2965</v>
      </c>
      <c r="N319" s="24" t="s">
        <v>2011</v>
      </c>
      <c r="O319" s="38">
        <v>133017</v>
      </c>
      <c r="P319" s="24" t="s">
        <v>0</v>
      </c>
      <c r="Q319" s="24" t="s">
        <v>1809</v>
      </c>
      <c r="R319" s="24">
        <v>1227</v>
      </c>
      <c r="S319" s="23">
        <v>45793</v>
      </c>
      <c r="T319" s="24">
        <v>1205</v>
      </c>
      <c r="U319" s="23">
        <v>45796</v>
      </c>
      <c r="V319" s="46">
        <v>45796</v>
      </c>
      <c r="W319" s="64">
        <v>5</v>
      </c>
      <c r="X319" s="39">
        <v>6600000</v>
      </c>
      <c r="Y319" s="56" t="s">
        <v>1211</v>
      </c>
      <c r="Z319" s="42">
        <v>8600095786</v>
      </c>
      <c r="AA319" s="23">
        <v>45796</v>
      </c>
      <c r="AB319" s="23">
        <v>46163</v>
      </c>
      <c r="AC319" s="23">
        <v>45797</v>
      </c>
      <c r="AD319" s="24" t="s">
        <v>55</v>
      </c>
      <c r="AE319" s="65">
        <v>11000000</v>
      </c>
      <c r="AF319" s="65">
        <v>66000000</v>
      </c>
      <c r="AG319" s="24" t="s">
        <v>2013</v>
      </c>
      <c r="AH319" s="23">
        <v>45797</v>
      </c>
      <c r="AI319" s="23">
        <v>45980</v>
      </c>
      <c r="AJ319" s="24" t="s">
        <v>82</v>
      </c>
      <c r="AK319" s="24"/>
      <c r="AL319" s="24">
        <v>20255120009163</v>
      </c>
      <c r="AM319" s="23">
        <v>45803</v>
      </c>
      <c r="AN319" s="39">
        <v>22000000</v>
      </c>
      <c r="AO319" s="24">
        <v>1471</v>
      </c>
      <c r="AP319" s="24">
        <v>1392</v>
      </c>
      <c r="AQ319" s="24" t="s">
        <v>3215</v>
      </c>
      <c r="AR319" s="23">
        <v>46041</v>
      </c>
      <c r="AS319" s="24" t="s">
        <v>3217</v>
      </c>
      <c r="AT319" s="23">
        <v>45907</v>
      </c>
      <c r="AU319" s="39">
        <f t="shared" si="20"/>
        <v>88000000</v>
      </c>
      <c r="AW319" s="30"/>
      <c r="BF319" s="30">
        <f t="shared" si="22"/>
        <v>46041</v>
      </c>
    </row>
    <row r="320" spans="1:60" ht="13.8" hidden="1">
      <c r="A320" s="24" t="s">
        <v>2016</v>
      </c>
      <c r="B320" s="42">
        <v>1016081874</v>
      </c>
      <c r="C320" s="43">
        <v>23043</v>
      </c>
      <c r="D320" s="24" t="s">
        <v>1074</v>
      </c>
      <c r="E320" s="37" t="s">
        <v>2129</v>
      </c>
      <c r="F320" s="24" t="s">
        <v>2130</v>
      </c>
      <c r="G320" s="44">
        <v>3228570599</v>
      </c>
      <c r="H320" s="44" t="s">
        <v>756</v>
      </c>
      <c r="I320" s="44" t="s">
        <v>749</v>
      </c>
      <c r="J320" s="44">
        <v>62</v>
      </c>
      <c r="K320" s="24" t="s">
        <v>2060</v>
      </c>
      <c r="L320" s="25" t="s">
        <v>2100</v>
      </c>
      <c r="M320" s="24" t="s">
        <v>2966</v>
      </c>
      <c r="N320" s="24" t="s">
        <v>2015</v>
      </c>
      <c r="O320" s="38">
        <v>132848</v>
      </c>
      <c r="P320" s="24" t="s">
        <v>0</v>
      </c>
      <c r="Q320" s="24" t="s">
        <v>1809</v>
      </c>
      <c r="R320" s="24">
        <v>1237</v>
      </c>
      <c r="S320" s="23">
        <v>45766</v>
      </c>
      <c r="T320" s="24">
        <v>1211</v>
      </c>
      <c r="U320" s="23">
        <v>45798</v>
      </c>
      <c r="V320" s="46">
        <v>45797</v>
      </c>
      <c r="W320" s="64">
        <v>1</v>
      </c>
      <c r="X320" s="39">
        <v>3600000</v>
      </c>
      <c r="Y320" s="56" t="s">
        <v>1225</v>
      </c>
      <c r="Z320" s="42">
        <v>8600370136</v>
      </c>
      <c r="AA320" s="23">
        <v>45796</v>
      </c>
      <c r="AB320" s="23">
        <v>46163</v>
      </c>
      <c r="AC320" s="23">
        <v>45797</v>
      </c>
      <c r="AD320" s="24" t="s">
        <v>55</v>
      </c>
      <c r="AE320" s="65">
        <v>6000000</v>
      </c>
      <c r="AF320" s="65">
        <v>36000000</v>
      </c>
      <c r="AG320" s="24" t="s">
        <v>2017</v>
      </c>
      <c r="AH320" s="23">
        <v>45798</v>
      </c>
      <c r="AI320" s="23">
        <v>45981</v>
      </c>
      <c r="AJ320" s="24" t="s">
        <v>2582</v>
      </c>
      <c r="AK320" s="24"/>
      <c r="AL320" s="24" t="s">
        <v>2583</v>
      </c>
      <c r="AM320" s="23">
        <v>45812</v>
      </c>
      <c r="AN320" s="39">
        <v>11000000</v>
      </c>
      <c r="AO320" s="24">
        <v>1758</v>
      </c>
      <c r="AP320" s="24">
        <v>1653</v>
      </c>
      <c r="AQ320" s="24" t="s">
        <v>3886</v>
      </c>
      <c r="AR320" s="23">
        <v>46037</v>
      </c>
      <c r="AS320" s="24" t="s">
        <v>3217</v>
      </c>
      <c r="AT320" s="23">
        <v>45981</v>
      </c>
      <c r="AU320" s="39">
        <f t="shared" si="20"/>
        <v>47000000</v>
      </c>
      <c r="AW320" s="30"/>
      <c r="BF320" s="30">
        <f t="shared" si="22"/>
        <v>46037</v>
      </c>
    </row>
    <row r="321" spans="1:60" ht="13.8" hidden="1">
      <c r="A321" s="24" t="s">
        <v>2019</v>
      </c>
      <c r="B321" s="42">
        <v>20738357</v>
      </c>
      <c r="C321" s="43">
        <v>23873</v>
      </c>
      <c r="D321" s="24" t="s">
        <v>1075</v>
      </c>
      <c r="E321" s="37" t="s">
        <v>2131</v>
      </c>
      <c r="F321" s="24" t="s">
        <v>2132</v>
      </c>
      <c r="G321" s="44">
        <v>6017522697</v>
      </c>
      <c r="H321" s="44" t="s">
        <v>748</v>
      </c>
      <c r="I321" s="44" t="s">
        <v>760</v>
      </c>
      <c r="J321" s="44">
        <v>60</v>
      </c>
      <c r="K321" s="24" t="s">
        <v>2061</v>
      </c>
      <c r="L321" s="25" t="s">
        <v>2101</v>
      </c>
      <c r="M321" s="24" t="s">
        <v>2967</v>
      </c>
      <c r="N321" s="24" t="s">
        <v>2018</v>
      </c>
      <c r="O321" s="38">
        <v>130611</v>
      </c>
      <c r="P321" s="24" t="s">
        <v>0</v>
      </c>
      <c r="Q321" s="24" t="s">
        <v>1809</v>
      </c>
      <c r="R321" s="24">
        <v>1175</v>
      </c>
      <c r="S321" s="23">
        <v>45799</v>
      </c>
      <c r="T321" s="24">
        <v>1212</v>
      </c>
      <c r="U321" s="23">
        <v>45799</v>
      </c>
      <c r="V321" s="46">
        <v>45770</v>
      </c>
      <c r="W321" s="64">
        <v>5</v>
      </c>
      <c r="X321" s="39">
        <v>3720000</v>
      </c>
      <c r="Y321" s="56" t="s">
        <v>1211</v>
      </c>
      <c r="Z321" s="42">
        <v>8600095786</v>
      </c>
      <c r="AA321" s="23">
        <v>45799</v>
      </c>
      <c r="AB321" s="23">
        <v>46174</v>
      </c>
      <c r="AC321" s="23">
        <v>45804</v>
      </c>
      <c r="AD321" s="24" t="s">
        <v>55</v>
      </c>
      <c r="AE321" s="65">
        <v>6200000</v>
      </c>
      <c r="AF321" s="65">
        <v>37200000</v>
      </c>
      <c r="AG321" s="24" t="s">
        <v>2968</v>
      </c>
      <c r="AH321" s="23">
        <v>45804</v>
      </c>
      <c r="AI321" s="23">
        <v>45987</v>
      </c>
      <c r="AJ321" s="24" t="s">
        <v>2424</v>
      </c>
      <c r="AK321" s="24"/>
      <c r="AL321" s="24" t="s">
        <v>2584</v>
      </c>
      <c r="AM321" s="23">
        <v>45811</v>
      </c>
      <c r="AN321" s="39">
        <v>9093333</v>
      </c>
      <c r="AO321" s="24">
        <v>1402</v>
      </c>
      <c r="AP321" s="24">
        <v>1356</v>
      </c>
      <c r="AQ321" s="24" t="s">
        <v>3237</v>
      </c>
      <c r="AR321" s="23">
        <v>46032</v>
      </c>
      <c r="AS321" s="24" t="s">
        <v>3245</v>
      </c>
      <c r="AT321" s="23">
        <v>45891</v>
      </c>
      <c r="AU321" s="39">
        <f t="shared" si="20"/>
        <v>46293333</v>
      </c>
      <c r="AW321" s="30"/>
      <c r="BF321" s="30">
        <f t="shared" si="22"/>
        <v>46032</v>
      </c>
    </row>
    <row r="322" spans="1:60" ht="13.8" hidden="1">
      <c r="A322" s="24" t="s">
        <v>2887</v>
      </c>
      <c r="B322" s="42">
        <v>1065602372</v>
      </c>
      <c r="C322" s="43">
        <v>32513</v>
      </c>
      <c r="D322" s="24" t="s">
        <v>1075</v>
      </c>
      <c r="E322" s="37" t="s">
        <v>2110</v>
      </c>
      <c r="F322" s="24" t="s">
        <v>2111</v>
      </c>
      <c r="G322" s="44">
        <v>3108383727</v>
      </c>
      <c r="H322" s="44" t="s">
        <v>756</v>
      </c>
      <c r="I322" s="44" t="s">
        <v>749</v>
      </c>
      <c r="J322" s="44">
        <v>36</v>
      </c>
      <c r="K322" s="24" t="s">
        <v>2062</v>
      </c>
      <c r="L322" s="25" t="s">
        <v>2102</v>
      </c>
      <c r="M322" s="24" t="s">
        <v>2969</v>
      </c>
      <c r="N322" s="24" t="s">
        <v>2034</v>
      </c>
      <c r="O322" s="38">
        <v>132852</v>
      </c>
      <c r="P322" s="24" t="s">
        <v>0</v>
      </c>
      <c r="Q322" s="24" t="s">
        <v>1809</v>
      </c>
      <c r="R322" s="24">
        <v>1254</v>
      </c>
      <c r="S322" s="23">
        <v>45797</v>
      </c>
      <c r="T322" s="24">
        <v>1223</v>
      </c>
      <c r="U322" s="23">
        <v>45807</v>
      </c>
      <c r="V322" s="46">
        <v>45801</v>
      </c>
      <c r="W322" s="64">
        <v>3</v>
      </c>
      <c r="X322" s="39">
        <v>3360000</v>
      </c>
      <c r="Y322" s="56" t="s">
        <v>1211</v>
      </c>
      <c r="Z322" s="42">
        <v>8600095786</v>
      </c>
      <c r="AA322" s="23">
        <v>45798</v>
      </c>
      <c r="AB322" s="23">
        <v>46161</v>
      </c>
      <c r="AC322" s="23">
        <v>45799</v>
      </c>
      <c r="AD322" s="24" t="s">
        <v>55</v>
      </c>
      <c r="AE322" s="65">
        <v>5600000</v>
      </c>
      <c r="AF322" s="65">
        <v>33600000</v>
      </c>
      <c r="AG322" s="24" t="s">
        <v>2970</v>
      </c>
      <c r="AH322" s="23">
        <v>45807</v>
      </c>
      <c r="AI322" s="23">
        <v>45990</v>
      </c>
      <c r="AJ322" s="24" t="s">
        <v>2413</v>
      </c>
      <c r="AK322" s="24"/>
      <c r="AL322" s="24" t="s">
        <v>2585</v>
      </c>
      <c r="AM322" s="23">
        <v>45800</v>
      </c>
      <c r="AN322" s="39">
        <v>7093333</v>
      </c>
      <c r="AO322" s="24">
        <v>1791</v>
      </c>
      <c r="AP322" s="24">
        <v>1691</v>
      </c>
      <c r="AQ322" s="24" t="s">
        <v>3887</v>
      </c>
      <c r="AR322" s="23">
        <v>46029</v>
      </c>
      <c r="AS322" s="24" t="s">
        <v>3222</v>
      </c>
      <c r="AT322" s="23">
        <v>45989</v>
      </c>
      <c r="AU322" s="39">
        <f t="shared" si="20"/>
        <v>40693333</v>
      </c>
      <c r="AV322" s="24" t="s">
        <v>2887</v>
      </c>
      <c r="AW322" s="30">
        <v>45863</v>
      </c>
      <c r="AX322" s="21">
        <v>1013630814</v>
      </c>
      <c r="AY322" s="21">
        <v>1303</v>
      </c>
      <c r="AZ322" s="21" t="s">
        <v>3220</v>
      </c>
      <c r="BA322" s="30">
        <v>45862</v>
      </c>
      <c r="BF322" s="30">
        <f t="shared" si="22"/>
        <v>46029</v>
      </c>
    </row>
    <row r="323" spans="1:60" ht="13.8" hidden="1">
      <c r="A323" s="24" t="s">
        <v>2042</v>
      </c>
      <c r="B323" s="42">
        <v>42891635</v>
      </c>
      <c r="C323" s="43">
        <v>24351</v>
      </c>
      <c r="D323" s="24" t="s">
        <v>1075</v>
      </c>
      <c r="E323" s="37" t="s">
        <v>2133</v>
      </c>
      <c r="F323" s="24" t="s">
        <v>2134</v>
      </c>
      <c r="G323" s="44">
        <v>3212157412</v>
      </c>
      <c r="H323" s="44" t="s">
        <v>850</v>
      </c>
      <c r="I323" s="44" t="s">
        <v>771</v>
      </c>
      <c r="J323" s="44">
        <v>59</v>
      </c>
      <c r="K323" s="24" t="s">
        <v>2061</v>
      </c>
      <c r="L323" s="25" t="s">
        <v>2103</v>
      </c>
      <c r="M323" s="24" t="s">
        <v>2971</v>
      </c>
      <c r="N323" s="24" t="s">
        <v>2035</v>
      </c>
      <c r="O323" s="38">
        <v>128698</v>
      </c>
      <c r="P323" s="24" t="s">
        <v>0</v>
      </c>
      <c r="Q323" s="24" t="s">
        <v>1809</v>
      </c>
      <c r="R323" s="24">
        <v>1231</v>
      </c>
      <c r="S323" s="23">
        <v>45798</v>
      </c>
      <c r="T323" s="24">
        <v>1216</v>
      </c>
      <c r="U323" s="23">
        <v>45805</v>
      </c>
      <c r="V323" s="46">
        <v>45801</v>
      </c>
      <c r="W323" s="64">
        <v>5</v>
      </c>
      <c r="X323" s="39">
        <v>4080000</v>
      </c>
      <c r="Y323" s="56" t="s">
        <v>1211</v>
      </c>
      <c r="Z323" s="42">
        <v>8600095786</v>
      </c>
      <c r="AA323" s="23">
        <v>45804</v>
      </c>
      <c r="AB323" s="23">
        <v>46164</v>
      </c>
      <c r="AC323" s="23">
        <v>45804</v>
      </c>
      <c r="AD323" s="24" t="s">
        <v>55</v>
      </c>
      <c r="AE323" s="65">
        <v>6800000</v>
      </c>
      <c r="AF323" s="65">
        <v>40800000</v>
      </c>
      <c r="AG323" s="24" t="s">
        <v>2972</v>
      </c>
      <c r="AH323" s="23">
        <v>45805</v>
      </c>
      <c r="AI323" s="23">
        <v>45988</v>
      </c>
      <c r="AJ323" s="24" t="s">
        <v>2276</v>
      </c>
      <c r="AK323" s="24"/>
      <c r="AL323" s="24">
        <v>20255120009763</v>
      </c>
      <c r="AM323" s="23">
        <v>45811</v>
      </c>
      <c r="AN323" s="39">
        <v>7253333</v>
      </c>
      <c r="AO323" s="24">
        <v>1410</v>
      </c>
      <c r="AP323" s="24">
        <v>1685</v>
      </c>
      <c r="AQ323" s="24" t="s">
        <v>3915</v>
      </c>
      <c r="AR323" s="23">
        <v>46020</v>
      </c>
      <c r="AS323" s="24" t="s">
        <v>3217</v>
      </c>
      <c r="AT323" s="23">
        <v>45988</v>
      </c>
      <c r="AU323" s="39">
        <f t="shared" si="20"/>
        <v>48053333</v>
      </c>
      <c r="AW323" s="30"/>
      <c r="BF323" s="30">
        <f t="shared" si="22"/>
        <v>46020</v>
      </c>
    </row>
    <row r="324" spans="1:60" ht="13.8" hidden="1">
      <c r="A324" s="24" t="s">
        <v>2043</v>
      </c>
      <c r="B324" s="42">
        <v>1020721753</v>
      </c>
      <c r="C324" s="43">
        <v>31802</v>
      </c>
      <c r="D324" s="24" t="s">
        <v>1074</v>
      </c>
      <c r="E324" s="37" t="s">
        <v>2112</v>
      </c>
      <c r="F324" s="24" t="s">
        <v>2113</v>
      </c>
      <c r="G324" s="44">
        <v>3173451193</v>
      </c>
      <c r="H324" s="44" t="s">
        <v>850</v>
      </c>
      <c r="I324" s="44" t="s">
        <v>760</v>
      </c>
      <c r="J324" s="44">
        <v>38</v>
      </c>
      <c r="K324" s="24" t="s">
        <v>2061</v>
      </c>
      <c r="L324" s="25" t="s">
        <v>2104</v>
      </c>
      <c r="M324" s="24" t="s">
        <v>2973</v>
      </c>
      <c r="N324" s="24" t="s">
        <v>2036</v>
      </c>
      <c r="O324" s="38">
        <v>132604</v>
      </c>
      <c r="P324" s="24" t="s">
        <v>0</v>
      </c>
      <c r="Q324" s="24" t="s">
        <v>1840</v>
      </c>
      <c r="R324" s="24">
        <v>1218</v>
      </c>
      <c r="S324" s="23">
        <v>45798</v>
      </c>
      <c r="T324" s="24">
        <v>1213</v>
      </c>
      <c r="U324" s="23">
        <v>45799</v>
      </c>
      <c r="V324" s="46">
        <v>45800</v>
      </c>
      <c r="W324" s="64">
        <v>5</v>
      </c>
      <c r="X324" s="39">
        <v>1190400</v>
      </c>
      <c r="Y324" s="56" t="s">
        <v>1211</v>
      </c>
      <c r="Z324" s="42">
        <v>8600095786</v>
      </c>
      <c r="AA324" s="23">
        <v>45798</v>
      </c>
      <c r="AB324" s="23">
        <v>46133</v>
      </c>
      <c r="AC324" s="23">
        <v>45804</v>
      </c>
      <c r="AD324" s="24" t="s">
        <v>55</v>
      </c>
      <c r="AE324" s="65">
        <v>2976000</v>
      </c>
      <c r="AF324" s="65">
        <v>11904000</v>
      </c>
      <c r="AG324" s="24" t="s">
        <v>2974</v>
      </c>
      <c r="AH324" s="23">
        <v>45804</v>
      </c>
      <c r="AI324" s="23">
        <v>45926</v>
      </c>
      <c r="AJ324" s="24" t="s">
        <v>2464</v>
      </c>
      <c r="AK324" s="24"/>
      <c r="AL324" s="24" t="s">
        <v>2463</v>
      </c>
      <c r="AM324" s="23">
        <v>45812</v>
      </c>
      <c r="AN324" s="39">
        <v>5952000</v>
      </c>
      <c r="AO324" s="24">
        <v>1408</v>
      </c>
      <c r="AP324" s="24">
        <v>1367</v>
      </c>
      <c r="AQ324" s="24" t="s">
        <v>3215</v>
      </c>
      <c r="AR324" s="23">
        <v>45987</v>
      </c>
      <c r="AS324" s="24" t="s">
        <v>2586</v>
      </c>
      <c r="AT324" s="23">
        <v>45901</v>
      </c>
      <c r="AU324" s="39">
        <f t="shared" si="20"/>
        <v>17856000</v>
      </c>
      <c r="AW324" s="30"/>
      <c r="BF324" s="30">
        <f t="shared" si="22"/>
        <v>45987</v>
      </c>
    </row>
    <row r="325" spans="1:60" ht="13.8" hidden="1">
      <c r="A325" s="24" t="s">
        <v>2044</v>
      </c>
      <c r="B325" s="42">
        <v>79304152</v>
      </c>
      <c r="C325" s="43">
        <v>23475</v>
      </c>
      <c r="D325" s="24" t="s">
        <v>1074</v>
      </c>
      <c r="E325" s="37" t="s">
        <v>2135</v>
      </c>
      <c r="F325" s="24" t="s">
        <v>2136</v>
      </c>
      <c r="G325" s="44">
        <v>3103008586</v>
      </c>
      <c r="H325" s="44" t="s">
        <v>759</v>
      </c>
      <c r="I325" s="44" t="s">
        <v>753</v>
      </c>
      <c r="J325" s="44">
        <v>61</v>
      </c>
      <c r="K325" s="24" t="s">
        <v>2061</v>
      </c>
      <c r="L325" s="25" t="s">
        <v>2105</v>
      </c>
      <c r="M325" s="24" t="s">
        <v>2975</v>
      </c>
      <c r="N325" s="24" t="s">
        <v>2037</v>
      </c>
      <c r="O325" s="38">
        <v>133105</v>
      </c>
      <c r="P325" s="24" t="s">
        <v>0</v>
      </c>
      <c r="Q325" s="24" t="s">
        <v>1809</v>
      </c>
      <c r="R325" s="24">
        <v>1252</v>
      </c>
      <c r="S325" s="23">
        <v>45799</v>
      </c>
      <c r="T325" s="24">
        <v>1214</v>
      </c>
      <c r="U325" s="23">
        <v>45800</v>
      </c>
      <c r="V325" s="46">
        <v>45800</v>
      </c>
      <c r="W325" s="64">
        <v>5</v>
      </c>
      <c r="X325" s="39">
        <v>4800000</v>
      </c>
      <c r="Y325" s="56" t="s">
        <v>1211</v>
      </c>
      <c r="Z325" s="42">
        <v>8600095786</v>
      </c>
      <c r="AA325" s="23">
        <v>45799</v>
      </c>
      <c r="AB325" s="23">
        <v>45809</v>
      </c>
      <c r="AC325" s="23">
        <v>45799</v>
      </c>
      <c r="AD325" s="24" t="s">
        <v>55</v>
      </c>
      <c r="AE325" s="65">
        <v>8000000</v>
      </c>
      <c r="AF325" s="65">
        <v>48000000</v>
      </c>
      <c r="AG325" s="24" t="s">
        <v>2976</v>
      </c>
      <c r="AH325" s="23">
        <v>45800</v>
      </c>
      <c r="AI325" s="23">
        <v>45983</v>
      </c>
      <c r="AJ325" s="24" t="s">
        <v>743</v>
      </c>
      <c r="AK325" s="24"/>
      <c r="AL325" s="24">
        <v>20255120009773</v>
      </c>
      <c r="AM325" s="23">
        <v>45811</v>
      </c>
      <c r="AN325" s="39">
        <v>13333333</v>
      </c>
      <c r="AO325" s="24">
        <v>1491</v>
      </c>
      <c r="AP325" s="24">
        <v>1662</v>
      </c>
      <c r="AQ325" s="24" t="s">
        <v>3234</v>
      </c>
      <c r="AR325" s="23">
        <v>46034</v>
      </c>
      <c r="AS325" s="24" t="s">
        <v>3222</v>
      </c>
      <c r="AT325" s="23">
        <v>45982</v>
      </c>
      <c r="AU325" s="39">
        <f t="shared" si="20"/>
        <v>61333333</v>
      </c>
      <c r="AW325" s="30"/>
      <c r="BF325" s="30">
        <f t="shared" si="22"/>
        <v>46034</v>
      </c>
    </row>
    <row r="326" spans="1:60" ht="13.8" hidden="1">
      <c r="A326" s="24" t="s">
        <v>2045</v>
      </c>
      <c r="B326" s="42">
        <v>1094882349</v>
      </c>
      <c r="C326" s="43">
        <v>31630</v>
      </c>
      <c r="D326" s="24" t="s">
        <v>1075</v>
      </c>
      <c r="E326" s="37" t="s">
        <v>2137</v>
      </c>
      <c r="F326" s="24" t="s">
        <v>2138</v>
      </c>
      <c r="G326" s="44">
        <v>3127700123</v>
      </c>
      <c r="H326" s="44" t="s">
        <v>850</v>
      </c>
      <c r="I326" s="44" t="s">
        <v>760</v>
      </c>
      <c r="J326" s="44">
        <v>39</v>
      </c>
      <c r="K326" s="24" t="s">
        <v>2061</v>
      </c>
      <c r="L326" s="25" t="s">
        <v>2106</v>
      </c>
      <c r="M326" s="24" t="s">
        <v>2977</v>
      </c>
      <c r="N326" s="24" t="s">
        <v>2038</v>
      </c>
      <c r="O326" s="38">
        <v>131997</v>
      </c>
      <c r="P326" s="24" t="s">
        <v>0</v>
      </c>
      <c r="Q326" s="24" t="s">
        <v>1809</v>
      </c>
      <c r="R326" s="24">
        <v>1247</v>
      </c>
      <c r="S326" s="23">
        <v>45800</v>
      </c>
      <c r="T326" s="24">
        <v>1224</v>
      </c>
      <c r="U326" s="23">
        <v>45807</v>
      </c>
      <c r="V326" s="46">
        <v>45801</v>
      </c>
      <c r="W326" s="64">
        <v>1</v>
      </c>
      <c r="X326" s="39">
        <v>3900000</v>
      </c>
      <c r="Y326" s="56" t="s">
        <v>1211</v>
      </c>
      <c r="Z326" s="42">
        <v>8600095786</v>
      </c>
      <c r="AA326" s="23">
        <v>45800</v>
      </c>
      <c r="AB326" s="23">
        <v>46165</v>
      </c>
      <c r="AC326" s="23">
        <v>45804</v>
      </c>
      <c r="AD326" s="24" t="s">
        <v>55</v>
      </c>
      <c r="AE326" s="65">
        <v>6500000</v>
      </c>
      <c r="AF326" s="65">
        <v>39000000</v>
      </c>
      <c r="AG326" s="24" t="s">
        <v>2978</v>
      </c>
      <c r="AH326" s="23">
        <v>45807</v>
      </c>
      <c r="AI326" s="23">
        <v>45990</v>
      </c>
      <c r="AJ326" s="24" t="s">
        <v>2654</v>
      </c>
      <c r="AK326" s="24"/>
      <c r="AL326" s="24" t="s">
        <v>2655</v>
      </c>
      <c r="AM326" s="23">
        <v>45845</v>
      </c>
      <c r="AN326" s="39">
        <v>8883333</v>
      </c>
      <c r="AO326" s="24">
        <v>1479</v>
      </c>
      <c r="AP326" s="24">
        <v>1440</v>
      </c>
      <c r="AQ326" s="24" t="s">
        <v>3246</v>
      </c>
      <c r="AR326" s="23">
        <v>46031</v>
      </c>
      <c r="AS326" s="24" t="s">
        <v>3229</v>
      </c>
      <c r="AT326" s="23">
        <v>45907</v>
      </c>
      <c r="AU326" s="39">
        <f t="shared" si="20"/>
        <v>50049932</v>
      </c>
      <c r="AW326" s="30"/>
      <c r="BB326" s="81">
        <v>2166599</v>
      </c>
      <c r="BC326" s="21">
        <v>1883</v>
      </c>
      <c r="BD326" s="21">
        <v>1854</v>
      </c>
      <c r="BE326" s="21" t="s">
        <v>4075</v>
      </c>
      <c r="BF326" s="30">
        <v>46041</v>
      </c>
      <c r="BG326" s="21" t="s">
        <v>3222</v>
      </c>
      <c r="BH326" s="30">
        <v>46022</v>
      </c>
    </row>
    <row r="327" spans="1:60" ht="13.8" hidden="1">
      <c r="A327" s="24" t="s">
        <v>2046</v>
      </c>
      <c r="B327" s="42">
        <v>91430672</v>
      </c>
      <c r="C327" s="43">
        <v>23765</v>
      </c>
      <c r="D327" s="24" t="s">
        <v>1074</v>
      </c>
      <c r="E327" s="37" t="s">
        <v>2114</v>
      </c>
      <c r="F327" s="24" t="s">
        <v>2115</v>
      </c>
      <c r="G327" s="44">
        <v>3187753169</v>
      </c>
      <c r="H327" s="44" t="s">
        <v>759</v>
      </c>
      <c r="I327" s="44" t="s">
        <v>771</v>
      </c>
      <c r="J327" s="44">
        <v>60</v>
      </c>
      <c r="K327" s="24" t="s">
        <v>2061</v>
      </c>
      <c r="L327" s="25" t="s">
        <v>2107</v>
      </c>
      <c r="M327" s="24" t="s">
        <v>2979</v>
      </c>
      <c r="N327" s="24" t="s">
        <v>2039</v>
      </c>
      <c r="O327" s="38">
        <v>132721</v>
      </c>
      <c r="P327" s="24" t="s">
        <v>0</v>
      </c>
      <c r="Q327" s="24" t="s">
        <v>1809</v>
      </c>
      <c r="R327" s="24">
        <v>1260</v>
      </c>
      <c r="S327" s="23">
        <v>45799</v>
      </c>
      <c r="T327" s="24">
        <v>1215</v>
      </c>
      <c r="U327" s="23">
        <v>45800</v>
      </c>
      <c r="V327" s="46">
        <v>45801</v>
      </c>
      <c r="W327" s="64">
        <v>1</v>
      </c>
      <c r="X327" s="39">
        <v>1860000</v>
      </c>
      <c r="Y327" s="56" t="s">
        <v>1211</v>
      </c>
      <c r="Z327" s="42">
        <v>8600095786</v>
      </c>
      <c r="AA327" s="23">
        <v>45799</v>
      </c>
      <c r="AB327" s="23">
        <v>46172</v>
      </c>
      <c r="AC327" s="23">
        <v>45803</v>
      </c>
      <c r="AD327" s="24" t="s">
        <v>55</v>
      </c>
      <c r="AE327" s="65">
        <v>3100000</v>
      </c>
      <c r="AF327" s="65">
        <v>18600000</v>
      </c>
      <c r="AG327" s="24" t="s">
        <v>241</v>
      </c>
      <c r="AH327" s="23">
        <v>45803</v>
      </c>
      <c r="AI327" s="23">
        <v>45986</v>
      </c>
      <c r="AJ327" s="24" t="s">
        <v>2274</v>
      </c>
      <c r="AK327" s="24"/>
      <c r="AL327" s="24">
        <v>20255120009653</v>
      </c>
      <c r="AM327" s="23">
        <v>45811</v>
      </c>
      <c r="AN327" s="39">
        <v>3616667</v>
      </c>
      <c r="AO327" s="24">
        <v>1563</v>
      </c>
      <c r="AP327" s="24">
        <v>1672</v>
      </c>
      <c r="AQ327" s="24" t="s">
        <v>3889</v>
      </c>
      <c r="AR327" s="23">
        <v>46021</v>
      </c>
      <c r="AS327" s="24" t="s">
        <v>3217</v>
      </c>
      <c r="AT327" s="23">
        <v>45986</v>
      </c>
      <c r="AU327" s="39">
        <f t="shared" si="20"/>
        <v>22216667</v>
      </c>
      <c r="AW327" s="30"/>
      <c r="BF327" s="30">
        <f t="shared" ref="BF327:BF336" si="24">+AR327</f>
        <v>46021</v>
      </c>
    </row>
    <row r="328" spans="1:60" ht="13.8" hidden="1">
      <c r="A328" s="24" t="s">
        <v>2047</v>
      </c>
      <c r="B328" s="42">
        <v>1032394533</v>
      </c>
      <c r="C328" s="43">
        <v>32012</v>
      </c>
      <c r="D328" s="24" t="s">
        <v>1075</v>
      </c>
      <c r="E328" s="37" t="s">
        <v>2139</v>
      </c>
      <c r="F328" s="24" t="s">
        <v>2140</v>
      </c>
      <c r="G328" s="44">
        <v>3123349632</v>
      </c>
      <c r="H328" s="44" t="s">
        <v>759</v>
      </c>
      <c r="I328" s="44" t="s">
        <v>749</v>
      </c>
      <c r="J328" s="44">
        <v>38</v>
      </c>
      <c r="K328" s="24" t="s">
        <v>2061</v>
      </c>
      <c r="L328" s="25" t="s">
        <v>2108</v>
      </c>
      <c r="M328" s="24" t="s">
        <v>2980</v>
      </c>
      <c r="N328" s="24" t="s">
        <v>2040</v>
      </c>
      <c r="O328" s="38">
        <v>131174</v>
      </c>
      <c r="P328" s="24" t="s">
        <v>0</v>
      </c>
      <c r="Q328" s="24" t="s">
        <v>1809</v>
      </c>
      <c r="R328" s="24">
        <v>1242</v>
      </c>
      <c r="S328" s="23">
        <v>45800</v>
      </c>
      <c r="T328" s="24">
        <v>1217</v>
      </c>
      <c r="U328" s="23">
        <v>45805</v>
      </c>
      <c r="V328" s="46">
        <v>45804</v>
      </c>
      <c r="W328" s="64">
        <v>5</v>
      </c>
      <c r="X328" s="39">
        <v>1237800</v>
      </c>
      <c r="Y328" s="56" t="s">
        <v>1211</v>
      </c>
      <c r="Z328" s="42">
        <v>8600095786</v>
      </c>
      <c r="AA328" s="23">
        <v>45800</v>
      </c>
      <c r="AB328" s="23">
        <v>46170</v>
      </c>
      <c r="AC328" s="23">
        <v>45804</v>
      </c>
      <c r="AD328" s="24" t="s">
        <v>55</v>
      </c>
      <c r="AE328" s="65">
        <v>2063000</v>
      </c>
      <c r="AF328" s="65">
        <v>12378000</v>
      </c>
      <c r="AG328" s="24" t="s">
        <v>2981</v>
      </c>
      <c r="AH328" s="23">
        <v>45805</v>
      </c>
      <c r="AI328" s="23">
        <v>45968</v>
      </c>
      <c r="AJ328" s="24" t="s">
        <v>83</v>
      </c>
      <c r="AK328" s="24"/>
      <c r="AL328" s="24" t="s">
        <v>2480</v>
      </c>
      <c r="AM328" s="23">
        <v>45813</v>
      </c>
      <c r="AN328" s="39">
        <v>2956966</v>
      </c>
      <c r="AO328" s="24">
        <v>1598</v>
      </c>
      <c r="AP328" s="24">
        <v>1686</v>
      </c>
      <c r="AQ328" s="24" t="s">
        <v>3230</v>
      </c>
      <c r="AR328" s="23">
        <v>46032</v>
      </c>
      <c r="AS328" s="24" t="s">
        <v>3217</v>
      </c>
      <c r="AT328" s="23">
        <v>45988</v>
      </c>
      <c r="AU328" s="39">
        <f t="shared" si="20"/>
        <v>15334966</v>
      </c>
      <c r="AW328" s="30"/>
      <c r="BF328" s="30">
        <f t="shared" si="24"/>
        <v>46032</v>
      </c>
    </row>
    <row r="329" spans="1:60" ht="13.8" hidden="1">
      <c r="A329" s="24" t="s">
        <v>2048</v>
      </c>
      <c r="B329" s="42">
        <v>1001189175</v>
      </c>
      <c r="C329" s="43">
        <v>37835</v>
      </c>
      <c r="D329" s="24" t="s">
        <v>1074</v>
      </c>
      <c r="E329" s="37" t="s">
        <v>2141</v>
      </c>
      <c r="F329" s="24" t="s">
        <v>2142</v>
      </c>
      <c r="G329" s="44">
        <v>6012088210</v>
      </c>
      <c r="H329" s="44" t="s">
        <v>748</v>
      </c>
      <c r="I329" s="44" t="s">
        <v>753</v>
      </c>
      <c r="J329" s="44">
        <v>22</v>
      </c>
      <c r="K329" s="24" t="s">
        <v>2061</v>
      </c>
      <c r="L329" s="25" t="s">
        <v>2109</v>
      </c>
      <c r="M329" s="24" t="s">
        <v>2982</v>
      </c>
      <c r="N329" s="24" t="s">
        <v>2041</v>
      </c>
      <c r="O329" s="38">
        <v>131960</v>
      </c>
      <c r="P329" s="24" t="s">
        <v>0</v>
      </c>
      <c r="Q329" s="24" t="s">
        <v>1809</v>
      </c>
      <c r="R329" s="24">
        <v>1173</v>
      </c>
      <c r="S329" s="23">
        <v>45800</v>
      </c>
      <c r="T329" s="24">
        <v>1221</v>
      </c>
      <c r="U329" s="23">
        <v>45806</v>
      </c>
      <c r="V329" s="46">
        <v>45804</v>
      </c>
      <c r="W329" s="64">
        <v>1</v>
      </c>
      <c r="X329" s="39">
        <v>1920000</v>
      </c>
      <c r="Y329" s="56" t="s">
        <v>1211</v>
      </c>
      <c r="Z329" s="42">
        <v>8600095786</v>
      </c>
      <c r="AA329" s="23">
        <v>45800</v>
      </c>
      <c r="AB329" s="23">
        <v>45818</v>
      </c>
      <c r="AC329" s="23">
        <v>45804</v>
      </c>
      <c r="AD329" s="24" t="s">
        <v>55</v>
      </c>
      <c r="AE329" s="65">
        <v>3200000</v>
      </c>
      <c r="AF329" s="65">
        <v>19200000</v>
      </c>
      <c r="AG329" s="24" t="s">
        <v>2983</v>
      </c>
      <c r="AH329" s="23">
        <v>45814</v>
      </c>
      <c r="AI329" s="23">
        <v>45996</v>
      </c>
      <c r="AJ329" s="24" t="s">
        <v>2032</v>
      </c>
      <c r="AK329" s="24"/>
      <c r="AL329" s="24" t="s">
        <v>2571</v>
      </c>
      <c r="AM329" s="23">
        <v>45817</v>
      </c>
      <c r="AN329" s="39">
        <v>2560000</v>
      </c>
      <c r="AO329" s="24">
        <v>1558</v>
      </c>
      <c r="AP329" s="24">
        <v>1719</v>
      </c>
      <c r="AQ329" s="24" t="s">
        <v>4034</v>
      </c>
      <c r="AR329" s="23">
        <v>46020</v>
      </c>
      <c r="AS329" s="24" t="s">
        <v>3217</v>
      </c>
      <c r="AT329" s="23">
        <v>45994</v>
      </c>
      <c r="AU329" s="39">
        <f t="shared" si="20"/>
        <v>21760000</v>
      </c>
      <c r="AW329" s="30"/>
      <c r="BF329" s="30">
        <f t="shared" si="24"/>
        <v>46020</v>
      </c>
    </row>
    <row r="330" spans="1:60" ht="13.8" hidden="1">
      <c r="A330" s="24" t="s">
        <v>2180</v>
      </c>
      <c r="B330" s="42">
        <v>79956709</v>
      </c>
      <c r="C330" s="43">
        <v>29526</v>
      </c>
      <c r="D330" s="24" t="s">
        <v>1074</v>
      </c>
      <c r="E330" s="37" t="s">
        <v>2264</v>
      </c>
      <c r="F330" s="24" t="s">
        <v>2265</v>
      </c>
      <c r="G330" s="44">
        <v>3115428795</v>
      </c>
      <c r="H330" s="44" t="s">
        <v>748</v>
      </c>
      <c r="I330" s="44" t="s">
        <v>771</v>
      </c>
      <c r="J330" s="44">
        <v>45</v>
      </c>
      <c r="K330" s="24" t="s">
        <v>2061</v>
      </c>
      <c r="L330" s="25" t="s">
        <v>2187</v>
      </c>
      <c r="M330" s="24" t="s">
        <v>2183</v>
      </c>
      <c r="N330" s="24" t="s">
        <v>2176</v>
      </c>
      <c r="O330" s="38">
        <v>130824</v>
      </c>
      <c r="P330" s="24" t="s">
        <v>0</v>
      </c>
      <c r="Q330" s="24" t="s">
        <v>1809</v>
      </c>
      <c r="R330" s="24">
        <v>1255</v>
      </c>
      <c r="S330" s="23">
        <v>45806</v>
      </c>
      <c r="T330" s="24">
        <v>1226</v>
      </c>
      <c r="U330" s="23">
        <v>45811</v>
      </c>
      <c r="V330" s="46">
        <v>45812</v>
      </c>
      <c r="W330" s="64">
        <v>5</v>
      </c>
      <c r="X330" s="39">
        <v>1785600</v>
      </c>
      <c r="Y330" s="56" t="s">
        <v>1211</v>
      </c>
      <c r="Z330" s="42">
        <v>8600095786</v>
      </c>
      <c r="AA330" s="23">
        <v>45813</v>
      </c>
      <c r="AB330" s="23">
        <v>46168</v>
      </c>
      <c r="AC330" s="23">
        <v>45813</v>
      </c>
      <c r="AD330" s="24" t="s">
        <v>55</v>
      </c>
      <c r="AE330" s="65">
        <v>2976000</v>
      </c>
      <c r="AF330" s="65">
        <v>17856000</v>
      </c>
      <c r="AG330" s="24" t="s">
        <v>2191</v>
      </c>
      <c r="AH330" s="23">
        <v>45820</v>
      </c>
      <c r="AI330" s="23">
        <v>46002</v>
      </c>
      <c r="AJ330" s="24" t="s">
        <v>2651</v>
      </c>
      <c r="AK330" s="24"/>
      <c r="AL330" s="24" t="s">
        <v>2656</v>
      </c>
      <c r="AM330" s="23">
        <v>45834</v>
      </c>
      <c r="AN330" s="39">
        <v>2876800</v>
      </c>
      <c r="AO330" s="24">
        <v>1815</v>
      </c>
      <c r="AP330" s="24">
        <v>1734</v>
      </c>
      <c r="AQ330" s="24" t="s">
        <v>3918</v>
      </c>
      <c r="AR330" s="23">
        <v>46032</v>
      </c>
      <c r="AS330" s="24" t="s">
        <v>3700</v>
      </c>
      <c r="AT330" s="23">
        <v>46002</v>
      </c>
      <c r="AU330" s="39">
        <f t="shared" si="20"/>
        <v>20732800</v>
      </c>
      <c r="AW330" s="30"/>
      <c r="BF330" s="30">
        <f t="shared" si="24"/>
        <v>46032</v>
      </c>
    </row>
    <row r="331" spans="1:60" ht="13.8" hidden="1">
      <c r="A331" s="24" t="s">
        <v>2181</v>
      </c>
      <c r="B331" s="42">
        <v>1020830366</v>
      </c>
      <c r="C331" s="43">
        <v>35825</v>
      </c>
      <c r="D331" s="24" t="s">
        <v>1074</v>
      </c>
      <c r="E331" s="37" t="s">
        <v>2266</v>
      </c>
      <c r="F331" s="24" t="s">
        <v>2267</v>
      </c>
      <c r="G331" s="44">
        <v>3214947783</v>
      </c>
      <c r="H331" s="44" t="s">
        <v>748</v>
      </c>
      <c r="I331" s="44" t="s">
        <v>749</v>
      </c>
      <c r="J331" s="44">
        <v>27</v>
      </c>
      <c r="K331" s="24" t="s">
        <v>2061</v>
      </c>
      <c r="L331" s="25" t="s">
        <v>2188</v>
      </c>
      <c r="M331" s="24" t="s">
        <v>2184</v>
      </c>
      <c r="N331" s="24" t="s">
        <v>2177</v>
      </c>
      <c r="O331" s="38">
        <v>132982</v>
      </c>
      <c r="P331" s="24" t="s">
        <v>0</v>
      </c>
      <c r="Q331" s="24" t="s">
        <v>1809</v>
      </c>
      <c r="R331" s="24">
        <v>1238</v>
      </c>
      <c r="S331" s="23">
        <v>45806</v>
      </c>
      <c r="T331" s="24">
        <v>1225</v>
      </c>
      <c r="U331" s="23">
        <v>45811</v>
      </c>
      <c r="V331" s="46">
        <v>45807</v>
      </c>
      <c r="W331" s="64">
        <v>1</v>
      </c>
      <c r="X331" s="39">
        <v>1920000</v>
      </c>
      <c r="Y331" s="56" t="s">
        <v>1212</v>
      </c>
      <c r="Z331" s="42">
        <v>8605246546</v>
      </c>
      <c r="AA331" s="23">
        <v>45807</v>
      </c>
      <c r="AB331" s="23">
        <v>45815</v>
      </c>
      <c r="AC331" s="23">
        <v>45811</v>
      </c>
      <c r="AD331" s="24" t="s">
        <v>55</v>
      </c>
      <c r="AE331" s="65">
        <v>3200000</v>
      </c>
      <c r="AF331" s="65">
        <v>19200000</v>
      </c>
      <c r="AG331" s="24" t="s">
        <v>2192</v>
      </c>
      <c r="AH331" s="23">
        <v>45811</v>
      </c>
      <c r="AI331" s="23">
        <v>45993</v>
      </c>
      <c r="AJ331" s="24" t="s">
        <v>2657</v>
      </c>
      <c r="AK331" s="24"/>
      <c r="AL331" s="24" t="s">
        <v>2658</v>
      </c>
      <c r="AM331" s="23">
        <v>45832</v>
      </c>
      <c r="AR331" s="23">
        <f>+AI331</f>
        <v>45993</v>
      </c>
      <c r="AU331" s="39">
        <f t="shared" si="20"/>
        <v>19200000</v>
      </c>
      <c r="AW331" s="30"/>
      <c r="BF331" s="30">
        <f t="shared" si="24"/>
        <v>45993</v>
      </c>
    </row>
    <row r="332" spans="1:60" ht="13.8" hidden="1">
      <c r="A332" s="24" t="s">
        <v>1947</v>
      </c>
      <c r="B332" s="42">
        <v>53009230</v>
      </c>
      <c r="C332" s="43">
        <v>30632</v>
      </c>
      <c r="D332" s="24" t="s">
        <v>1075</v>
      </c>
      <c r="E332" s="37" t="s">
        <v>919</v>
      </c>
      <c r="F332" s="24" t="s">
        <v>920</v>
      </c>
      <c r="G332" s="44">
        <v>3013415036</v>
      </c>
      <c r="H332" s="44" t="s">
        <v>780</v>
      </c>
      <c r="I332" s="44" t="s">
        <v>753</v>
      </c>
      <c r="J332" s="44">
        <v>42</v>
      </c>
      <c r="K332" s="24" t="s">
        <v>2061</v>
      </c>
      <c r="L332" s="25" t="s">
        <v>2189</v>
      </c>
      <c r="M332" s="24" t="s">
        <v>2185</v>
      </c>
      <c r="N332" s="24" t="s">
        <v>2178</v>
      </c>
      <c r="O332" s="38">
        <v>133379</v>
      </c>
      <c r="P332" s="24" t="s">
        <v>0</v>
      </c>
      <c r="Q332" s="24" t="s">
        <v>1809</v>
      </c>
      <c r="R332" s="24">
        <v>1263</v>
      </c>
      <c r="S332" s="23">
        <v>45805</v>
      </c>
      <c r="T332" s="24">
        <v>1220</v>
      </c>
      <c r="U332" s="23">
        <v>45806</v>
      </c>
      <c r="V332" s="46">
        <v>45805</v>
      </c>
      <c r="W332" s="64">
        <v>1</v>
      </c>
      <c r="X332" s="39">
        <v>6000000</v>
      </c>
      <c r="Y332" s="56" t="s">
        <v>1211</v>
      </c>
      <c r="Z332" s="42">
        <v>8600095786</v>
      </c>
      <c r="AA332" s="23">
        <v>45805</v>
      </c>
      <c r="AB332" s="23">
        <v>46167</v>
      </c>
      <c r="AC332" s="23">
        <v>46170</v>
      </c>
      <c r="AD332" s="24" t="s">
        <v>55</v>
      </c>
      <c r="AE332" s="65">
        <v>10000000</v>
      </c>
      <c r="AF332" s="65">
        <v>60000000</v>
      </c>
      <c r="AG332" s="24" t="s">
        <v>2193</v>
      </c>
      <c r="AH332" s="23">
        <v>45806</v>
      </c>
      <c r="AI332" s="23">
        <v>45989</v>
      </c>
      <c r="AJ332" s="24" t="s">
        <v>23</v>
      </c>
      <c r="AK332" s="24"/>
      <c r="AL332" s="24" t="s">
        <v>2460</v>
      </c>
      <c r="AM332" s="23">
        <v>45806</v>
      </c>
      <c r="AN332" s="39">
        <v>15666667</v>
      </c>
      <c r="AO332" s="24">
        <v>1756</v>
      </c>
      <c r="AP332" s="24">
        <v>1689</v>
      </c>
      <c r="AQ332" s="24" t="s">
        <v>3694</v>
      </c>
      <c r="AR332" s="23">
        <v>46037</v>
      </c>
      <c r="AS332" s="24" t="s">
        <v>2586</v>
      </c>
      <c r="AT332" s="23">
        <v>45989</v>
      </c>
      <c r="AU332" s="39">
        <f t="shared" si="20"/>
        <v>75666667</v>
      </c>
      <c r="AW332" s="30"/>
      <c r="BF332" s="30">
        <f t="shared" si="24"/>
        <v>46037</v>
      </c>
    </row>
    <row r="333" spans="1:60" ht="13.8" hidden="1">
      <c r="A333" s="24" t="s">
        <v>2182</v>
      </c>
      <c r="B333" s="42">
        <v>1013623888</v>
      </c>
      <c r="C333" s="43">
        <v>33430</v>
      </c>
      <c r="D333" s="24" t="s">
        <v>1075</v>
      </c>
      <c r="E333" s="37" t="s">
        <v>2268</v>
      </c>
      <c r="F333" s="24" t="s">
        <v>2269</v>
      </c>
      <c r="G333" s="44">
        <v>3108800543</v>
      </c>
      <c r="H333" s="44" t="s">
        <v>756</v>
      </c>
      <c r="I333" s="44" t="s">
        <v>749</v>
      </c>
      <c r="J333" s="44">
        <v>34</v>
      </c>
      <c r="K333" s="24" t="s">
        <v>2061</v>
      </c>
      <c r="L333" s="25" t="s">
        <v>2190</v>
      </c>
      <c r="M333" s="24" t="s">
        <v>2186</v>
      </c>
      <c r="N333" s="24" t="s">
        <v>2179</v>
      </c>
      <c r="O333" s="38">
        <v>133205</v>
      </c>
      <c r="P333" s="24" t="s">
        <v>0</v>
      </c>
      <c r="Q333" s="24" t="s">
        <v>1809</v>
      </c>
      <c r="R333" s="24">
        <v>1265</v>
      </c>
      <c r="S333" s="23">
        <v>45807</v>
      </c>
      <c r="T333" s="24">
        <v>1229</v>
      </c>
      <c r="U333" s="23">
        <v>45813</v>
      </c>
      <c r="V333" s="46">
        <v>45814</v>
      </c>
      <c r="W333" s="64">
        <v>5</v>
      </c>
      <c r="X333" s="39">
        <v>3300000</v>
      </c>
      <c r="Y333" s="56" t="s">
        <v>1225</v>
      </c>
      <c r="Z333" s="42">
        <v>8600370136</v>
      </c>
      <c r="AA333" s="23">
        <v>45812</v>
      </c>
      <c r="AB333" s="23">
        <v>46172</v>
      </c>
      <c r="AC333" s="23">
        <v>45813</v>
      </c>
      <c r="AD333" s="24" t="s">
        <v>55</v>
      </c>
      <c r="AE333" s="65">
        <v>5500000</v>
      </c>
      <c r="AF333" s="65">
        <v>33000000</v>
      </c>
      <c r="AG333" s="24" t="s">
        <v>2194</v>
      </c>
      <c r="AH333" s="23">
        <v>45814</v>
      </c>
      <c r="AI333" s="23">
        <v>45996</v>
      </c>
      <c r="AJ333" s="24" t="s">
        <v>2659</v>
      </c>
      <c r="AK333" s="24"/>
      <c r="AL333" s="24" t="s">
        <v>2658</v>
      </c>
      <c r="AM333" s="23">
        <v>45852</v>
      </c>
      <c r="AN333" s="39">
        <v>5500000</v>
      </c>
      <c r="AO333" s="24">
        <v>1805</v>
      </c>
      <c r="AP333" s="24">
        <v>1716</v>
      </c>
      <c r="AQ333" s="24" t="s">
        <v>3172</v>
      </c>
      <c r="AR333" s="23">
        <v>46027</v>
      </c>
      <c r="AS333" s="24" t="s">
        <v>3700</v>
      </c>
      <c r="AT333" s="23">
        <v>45994</v>
      </c>
      <c r="AU333" s="39">
        <f t="shared" si="20"/>
        <v>38500000</v>
      </c>
      <c r="AV333" s="24" t="s">
        <v>3480</v>
      </c>
      <c r="AW333" s="30">
        <v>45953</v>
      </c>
      <c r="AX333" s="21">
        <v>1020779575</v>
      </c>
      <c r="AY333" s="21">
        <v>1553</v>
      </c>
      <c r="AZ333" s="21" t="s">
        <v>3217</v>
      </c>
      <c r="BA333" s="30">
        <v>45952</v>
      </c>
      <c r="BF333" s="30">
        <f t="shared" si="24"/>
        <v>46027</v>
      </c>
    </row>
    <row r="334" spans="1:60" ht="13.8" hidden="1">
      <c r="A334" s="24" t="s">
        <v>2261</v>
      </c>
      <c r="B334" s="42">
        <v>19348314</v>
      </c>
      <c r="C334" s="43">
        <v>21233</v>
      </c>
      <c r="D334" s="24" t="s">
        <v>1074</v>
      </c>
      <c r="E334" s="37" t="s">
        <v>2514</v>
      </c>
      <c r="F334" s="24" t="s">
        <v>2515</v>
      </c>
      <c r="G334" s="44">
        <v>3204967616</v>
      </c>
      <c r="H334" s="44" t="s">
        <v>748</v>
      </c>
      <c r="I334" s="44" t="s">
        <v>753</v>
      </c>
      <c r="J334" s="68">
        <v>67</v>
      </c>
      <c r="K334" s="24" t="s">
        <v>2502</v>
      </c>
      <c r="L334" s="25" t="s">
        <v>2495</v>
      </c>
      <c r="M334" s="24" t="s">
        <v>2488</v>
      </c>
      <c r="N334" s="24" t="s">
        <v>2262</v>
      </c>
      <c r="O334" s="38">
        <v>131957</v>
      </c>
      <c r="P334" s="24" t="s">
        <v>0</v>
      </c>
      <c r="Q334" s="24" t="s">
        <v>1809</v>
      </c>
      <c r="R334" s="24">
        <v>1253</v>
      </c>
      <c r="S334" s="23">
        <v>45811</v>
      </c>
      <c r="T334" s="24">
        <v>1233</v>
      </c>
      <c r="U334" s="23">
        <v>45813</v>
      </c>
      <c r="V334" s="46">
        <v>45812</v>
      </c>
      <c r="W334" s="64">
        <v>3</v>
      </c>
      <c r="X334" s="39">
        <v>3000000</v>
      </c>
      <c r="Y334" s="56" t="s">
        <v>1211</v>
      </c>
      <c r="Z334" s="42">
        <v>8600095786</v>
      </c>
      <c r="AA334" s="23">
        <v>45811</v>
      </c>
      <c r="AB334" s="23">
        <v>46172</v>
      </c>
      <c r="AC334" s="23">
        <v>45811</v>
      </c>
      <c r="AD334" s="24" t="s">
        <v>55</v>
      </c>
      <c r="AE334" s="65">
        <v>5000000</v>
      </c>
      <c r="AF334" s="65">
        <v>30000000</v>
      </c>
      <c r="AG334" s="24" t="s">
        <v>2263</v>
      </c>
      <c r="AH334" s="23">
        <v>45817</v>
      </c>
      <c r="AI334" s="23">
        <v>45999</v>
      </c>
      <c r="AJ334" s="24" t="s">
        <v>1214</v>
      </c>
      <c r="AK334" s="24"/>
      <c r="AL334" s="24" t="s">
        <v>2660</v>
      </c>
      <c r="AM334" s="23">
        <v>45817</v>
      </c>
      <c r="AN334" s="39">
        <v>5500000</v>
      </c>
      <c r="AO334" s="24">
        <v>1541</v>
      </c>
      <c r="AP334" s="24">
        <v>1715</v>
      </c>
      <c r="AQ334" s="24" t="s">
        <v>4035</v>
      </c>
      <c r="AR334" s="23">
        <v>46033</v>
      </c>
      <c r="AS334" s="24" t="s">
        <v>3222</v>
      </c>
      <c r="AT334" s="23">
        <v>45994</v>
      </c>
      <c r="AU334" s="39">
        <f t="shared" si="20"/>
        <v>35500000</v>
      </c>
      <c r="AW334" s="30"/>
      <c r="BF334" s="30">
        <f t="shared" si="24"/>
        <v>46033</v>
      </c>
    </row>
    <row r="335" spans="1:60" ht="13.8" hidden="1">
      <c r="A335" s="24" t="s">
        <v>2466</v>
      </c>
      <c r="B335" s="42">
        <v>1020835729</v>
      </c>
      <c r="C335" s="43">
        <v>36048</v>
      </c>
      <c r="D335" s="24" t="s">
        <v>1075</v>
      </c>
      <c r="E335" s="37" t="s">
        <v>2516</v>
      </c>
      <c r="F335" s="24" t="s">
        <v>2517</v>
      </c>
      <c r="G335" s="44">
        <v>3015258374</v>
      </c>
      <c r="H335" s="44" t="s">
        <v>759</v>
      </c>
      <c r="I335" s="44" t="s">
        <v>760</v>
      </c>
      <c r="J335" s="68">
        <v>27</v>
      </c>
      <c r="K335" s="24" t="s">
        <v>2503</v>
      </c>
      <c r="L335" s="25" t="s">
        <v>2496</v>
      </c>
      <c r="M335" s="24" t="s">
        <v>2489</v>
      </c>
      <c r="N335" s="24" t="s">
        <v>2465</v>
      </c>
      <c r="O335" s="38">
        <v>130754</v>
      </c>
      <c r="P335" s="24" t="s">
        <v>0</v>
      </c>
      <c r="Q335" s="24" t="s">
        <v>34</v>
      </c>
      <c r="R335" s="24">
        <v>1240</v>
      </c>
      <c r="S335" s="23">
        <v>45811</v>
      </c>
      <c r="T335" s="24">
        <v>1230</v>
      </c>
      <c r="U335" s="23">
        <v>45813</v>
      </c>
      <c r="V335" s="46">
        <v>45814</v>
      </c>
      <c r="W335" s="64">
        <v>5</v>
      </c>
      <c r="X335" s="39">
        <v>3300000</v>
      </c>
      <c r="Y335" s="56" t="s">
        <v>1211</v>
      </c>
      <c r="Z335" s="42">
        <v>8600095786</v>
      </c>
      <c r="AA335" s="23">
        <v>45812</v>
      </c>
      <c r="AB335" s="23">
        <v>46183</v>
      </c>
      <c r="AC335" s="23">
        <v>45812</v>
      </c>
      <c r="AD335" s="24" t="s">
        <v>55</v>
      </c>
      <c r="AE335" s="65">
        <v>5500000</v>
      </c>
      <c r="AF335" s="65">
        <v>33000000</v>
      </c>
      <c r="AG335" s="24" t="s">
        <v>2481</v>
      </c>
      <c r="AH335" s="23">
        <v>45814</v>
      </c>
      <c r="AI335" s="23">
        <v>45996</v>
      </c>
      <c r="AJ335" s="24" t="s">
        <v>2744</v>
      </c>
      <c r="AK335" s="24"/>
      <c r="AL335" s="24" t="s">
        <v>2743</v>
      </c>
      <c r="AM335" s="23">
        <v>45859</v>
      </c>
      <c r="AN335" s="39">
        <v>4766666</v>
      </c>
      <c r="AO335" s="24">
        <v>1539</v>
      </c>
      <c r="AP335" s="24">
        <v>1721</v>
      </c>
      <c r="AQ335" s="24" t="s">
        <v>4033</v>
      </c>
      <c r="AR335" s="23">
        <v>46022</v>
      </c>
      <c r="AS335" s="24" t="s">
        <v>2586</v>
      </c>
      <c r="AT335" s="23">
        <v>45994</v>
      </c>
      <c r="AU335" s="39">
        <f t="shared" si="20"/>
        <v>37766666</v>
      </c>
      <c r="AW335" s="30"/>
      <c r="BF335" s="30">
        <f t="shared" si="24"/>
        <v>46022</v>
      </c>
    </row>
    <row r="336" spans="1:60" ht="13.8" hidden="1">
      <c r="A336" s="24" t="s">
        <v>2467</v>
      </c>
      <c r="B336" s="42">
        <v>51779387</v>
      </c>
      <c r="C336" s="43">
        <v>23469</v>
      </c>
      <c r="D336" s="24" t="s">
        <v>1075</v>
      </c>
      <c r="E336" s="37" t="s">
        <v>2518</v>
      </c>
      <c r="F336" s="24" t="s">
        <v>2519</v>
      </c>
      <c r="G336" s="44">
        <v>3006075203</v>
      </c>
      <c r="H336" s="44" t="s">
        <v>756</v>
      </c>
      <c r="I336" s="44" t="s">
        <v>760</v>
      </c>
      <c r="J336" s="68">
        <v>61</v>
      </c>
      <c r="K336" s="24" t="s">
        <v>2504</v>
      </c>
      <c r="L336" s="25" t="s">
        <v>2497</v>
      </c>
      <c r="M336" s="24" t="s">
        <v>2490</v>
      </c>
      <c r="N336" s="24" t="s">
        <v>3160</v>
      </c>
      <c r="O336" s="38">
        <v>133281</v>
      </c>
      <c r="P336" s="24" t="s">
        <v>0</v>
      </c>
      <c r="Q336" s="24" t="s">
        <v>34</v>
      </c>
      <c r="R336" s="24">
        <v>1267</v>
      </c>
      <c r="S336" s="23">
        <v>45811</v>
      </c>
      <c r="T336" s="24">
        <v>1238</v>
      </c>
      <c r="U336" s="23">
        <v>45814</v>
      </c>
      <c r="V336" s="46">
        <v>45821</v>
      </c>
      <c r="W336" s="64">
        <v>1</v>
      </c>
      <c r="X336" s="39">
        <v>3300000</v>
      </c>
      <c r="Y336" s="56" t="s">
        <v>1225</v>
      </c>
      <c r="Z336" s="42">
        <v>8600370136</v>
      </c>
      <c r="AA336" s="23">
        <v>45812</v>
      </c>
      <c r="AB336" s="23">
        <v>46176</v>
      </c>
      <c r="AC336" s="23">
        <v>45814</v>
      </c>
      <c r="AD336" s="24" t="s">
        <v>55</v>
      </c>
      <c r="AE336" s="65">
        <v>5500000</v>
      </c>
      <c r="AF336" s="65">
        <v>33000000</v>
      </c>
      <c r="AG336" s="24" t="s">
        <v>2482</v>
      </c>
      <c r="AH336" s="23">
        <v>45820</v>
      </c>
      <c r="AI336" s="23">
        <v>46002</v>
      </c>
      <c r="AJ336" s="24" t="s">
        <v>2654</v>
      </c>
      <c r="AK336" s="24"/>
      <c r="AL336" s="24" t="s">
        <v>2661</v>
      </c>
      <c r="AM336" s="23">
        <v>45834</v>
      </c>
      <c r="AN336" s="39">
        <v>5500000</v>
      </c>
      <c r="AO336" s="24">
        <v>1436</v>
      </c>
      <c r="AP336" s="24">
        <v>1732</v>
      </c>
      <c r="AQ336" s="24" t="s">
        <v>3172</v>
      </c>
      <c r="AR336" s="23">
        <v>46033</v>
      </c>
      <c r="AS336" s="24" t="s">
        <v>3222</v>
      </c>
      <c r="AT336" s="23">
        <v>46000</v>
      </c>
      <c r="AU336" s="39">
        <f t="shared" si="20"/>
        <v>38500000</v>
      </c>
      <c r="AW336" s="30"/>
      <c r="BF336" s="30">
        <f t="shared" si="24"/>
        <v>46033</v>
      </c>
    </row>
    <row r="337" spans="1:60" ht="13.8" hidden="1">
      <c r="A337" s="24" t="s">
        <v>2469</v>
      </c>
      <c r="B337" s="42">
        <v>35321380</v>
      </c>
      <c r="C337" s="43">
        <v>20189</v>
      </c>
      <c r="D337" s="24" t="s">
        <v>1075</v>
      </c>
      <c r="E337" s="37" t="s">
        <v>2520</v>
      </c>
      <c r="F337" s="24" t="s">
        <v>2521</v>
      </c>
      <c r="G337" s="44">
        <v>3142570673</v>
      </c>
      <c r="H337" s="44" t="s">
        <v>788</v>
      </c>
      <c r="I337" s="44" t="s">
        <v>753</v>
      </c>
      <c r="J337" s="68">
        <v>70</v>
      </c>
      <c r="K337" s="24" t="s">
        <v>2505</v>
      </c>
      <c r="L337" s="25" t="s">
        <v>2498</v>
      </c>
      <c r="M337" s="24" t="s">
        <v>2491</v>
      </c>
      <c r="N337" s="24" t="s">
        <v>2468</v>
      </c>
      <c r="O337" s="38">
        <v>132959</v>
      </c>
      <c r="P337" s="24" t="s">
        <v>0</v>
      </c>
      <c r="Q337" s="24" t="s">
        <v>34</v>
      </c>
      <c r="R337" s="24">
        <v>1271</v>
      </c>
      <c r="S337" s="23">
        <v>45807</v>
      </c>
      <c r="T337" s="24">
        <v>1239</v>
      </c>
      <c r="U337" s="23">
        <v>45814</v>
      </c>
      <c r="V337" s="46">
        <v>45820</v>
      </c>
      <c r="W337" s="64">
        <v>3</v>
      </c>
      <c r="X337" s="39">
        <v>3000000</v>
      </c>
      <c r="Y337" s="56" t="s">
        <v>1211</v>
      </c>
      <c r="Z337" s="42">
        <v>8600095786</v>
      </c>
      <c r="AA337" s="23">
        <v>45812</v>
      </c>
      <c r="AB337" s="23">
        <v>46183</v>
      </c>
      <c r="AC337" s="23">
        <v>45814</v>
      </c>
      <c r="AD337" s="24" t="s">
        <v>55</v>
      </c>
      <c r="AE337" s="65">
        <v>5000000</v>
      </c>
      <c r="AF337" s="65">
        <v>30000000</v>
      </c>
      <c r="AG337" s="24" t="s">
        <v>2483</v>
      </c>
      <c r="AH337" s="23">
        <v>45820</v>
      </c>
      <c r="AI337" s="23">
        <v>46002</v>
      </c>
      <c r="AJ337" s="24" t="s">
        <v>2413</v>
      </c>
      <c r="AK337" s="24"/>
      <c r="AL337" s="24" t="s">
        <v>2662</v>
      </c>
      <c r="AM337" s="23">
        <v>45834</v>
      </c>
      <c r="AN337" s="39">
        <v>3166667</v>
      </c>
      <c r="AO337" s="24">
        <v>1561</v>
      </c>
      <c r="AP337" s="24">
        <v>1758</v>
      </c>
      <c r="AQ337" s="24" t="s">
        <v>4082</v>
      </c>
      <c r="AR337" s="23">
        <v>46022</v>
      </c>
      <c r="AS337" s="24" t="s">
        <v>3700</v>
      </c>
      <c r="AT337" s="23">
        <v>46000</v>
      </c>
      <c r="AU337" s="39">
        <f t="shared" si="20"/>
        <v>33833334</v>
      </c>
      <c r="AW337" s="30"/>
      <c r="BB337" s="81">
        <v>666667</v>
      </c>
      <c r="BC337" s="21">
        <v>1881</v>
      </c>
      <c r="BD337" s="21">
        <v>1848</v>
      </c>
      <c r="BE337" s="21" t="s">
        <v>4218</v>
      </c>
      <c r="BF337" s="30">
        <v>45661</v>
      </c>
      <c r="BG337" s="21" t="s">
        <v>4217</v>
      </c>
      <c r="BH337" s="30">
        <v>46022</v>
      </c>
    </row>
    <row r="338" spans="1:60" ht="13.8" hidden="1">
      <c r="A338" s="24" t="s">
        <v>2470</v>
      </c>
      <c r="B338" s="42">
        <v>52453676</v>
      </c>
      <c r="C338" s="43">
        <v>28611</v>
      </c>
      <c r="D338" s="24" t="s">
        <v>1075</v>
      </c>
      <c r="E338" s="37" t="s">
        <v>2525</v>
      </c>
      <c r="F338" s="24" t="s">
        <v>2524</v>
      </c>
      <c r="G338" s="44">
        <v>3125887022</v>
      </c>
      <c r="H338" s="44" t="s">
        <v>788</v>
      </c>
      <c r="I338" s="44" t="s">
        <v>760</v>
      </c>
      <c r="J338" s="68">
        <v>47</v>
      </c>
      <c r="K338" s="24" t="s">
        <v>2506</v>
      </c>
      <c r="L338" s="25" t="s">
        <v>2499</v>
      </c>
      <c r="M338" s="24" t="s">
        <v>2492</v>
      </c>
      <c r="N338" s="24" t="s">
        <v>2471</v>
      </c>
      <c r="O338" s="38">
        <v>133279</v>
      </c>
      <c r="P338" s="24" t="s">
        <v>0</v>
      </c>
      <c r="Q338" s="24" t="s">
        <v>34</v>
      </c>
      <c r="R338" s="24">
        <v>1266</v>
      </c>
      <c r="S338" s="23">
        <v>45812</v>
      </c>
      <c r="T338" s="24">
        <v>1237</v>
      </c>
      <c r="U338" s="23">
        <v>45814</v>
      </c>
      <c r="V338" s="46">
        <v>45820</v>
      </c>
      <c r="W338" s="64">
        <v>1</v>
      </c>
      <c r="X338" s="39">
        <v>3360000</v>
      </c>
      <c r="Y338" s="56" t="s">
        <v>1211</v>
      </c>
      <c r="Z338" s="42">
        <v>8600095786</v>
      </c>
      <c r="AA338" s="23">
        <v>45814</v>
      </c>
      <c r="AB338" s="23">
        <v>46183</v>
      </c>
      <c r="AC338" s="23">
        <v>45820</v>
      </c>
      <c r="AD338" s="24" t="s">
        <v>55</v>
      </c>
      <c r="AE338" s="65">
        <v>6100000</v>
      </c>
      <c r="AF338" s="65">
        <v>33600000</v>
      </c>
      <c r="AG338" s="24" t="s">
        <v>2484</v>
      </c>
      <c r="AH338" s="23">
        <v>45820</v>
      </c>
      <c r="AI338" s="23">
        <v>46002</v>
      </c>
      <c r="AJ338" s="24" t="s">
        <v>2654</v>
      </c>
      <c r="AK338" s="24"/>
      <c r="AL338" s="24" t="s">
        <v>2661</v>
      </c>
      <c r="AM338" s="23">
        <v>45834</v>
      </c>
      <c r="AN338" s="39">
        <v>5600000</v>
      </c>
      <c r="AO338" s="24">
        <v>1474</v>
      </c>
      <c r="AP338" s="24">
        <v>1398</v>
      </c>
      <c r="AQ338" s="24" t="s">
        <v>3172</v>
      </c>
      <c r="AR338" s="23">
        <v>46033</v>
      </c>
      <c r="AS338" s="24" t="s">
        <v>3217</v>
      </c>
      <c r="AT338" s="23">
        <v>45907</v>
      </c>
      <c r="AU338" s="39">
        <f t="shared" si="20"/>
        <v>39200000</v>
      </c>
      <c r="AW338" s="30"/>
      <c r="BF338" s="30">
        <f t="shared" ref="BF338:BF340" si="25">+AR338</f>
        <v>46033</v>
      </c>
    </row>
    <row r="339" spans="1:60" ht="13.8" hidden="1">
      <c r="A339" s="24" t="s">
        <v>2472</v>
      </c>
      <c r="B339" s="42">
        <v>52025053</v>
      </c>
      <c r="C339" s="43">
        <v>25674</v>
      </c>
      <c r="D339" s="24" t="s">
        <v>1075</v>
      </c>
      <c r="E339" s="37" t="s">
        <v>2522</v>
      </c>
      <c r="F339" s="24" t="s">
        <v>2523</v>
      </c>
      <c r="G339" s="44">
        <v>3118417307</v>
      </c>
      <c r="H339" s="44" t="s">
        <v>756</v>
      </c>
      <c r="I339" s="44" t="s">
        <v>748</v>
      </c>
      <c r="J339" s="68">
        <v>55</v>
      </c>
      <c r="K339" s="24" t="s">
        <v>2507</v>
      </c>
      <c r="L339" s="25" t="s">
        <v>2500</v>
      </c>
      <c r="M339" s="24" t="s">
        <v>2493</v>
      </c>
      <c r="N339" s="24" t="s">
        <v>2473</v>
      </c>
      <c r="O339" s="38">
        <v>130825</v>
      </c>
      <c r="P339" s="24" t="s">
        <v>0</v>
      </c>
      <c r="Q339" s="24" t="s">
        <v>34</v>
      </c>
      <c r="R339" s="24">
        <v>1256</v>
      </c>
      <c r="S339" s="23">
        <v>45811</v>
      </c>
      <c r="T339" s="24">
        <v>1231</v>
      </c>
      <c r="U339" s="23">
        <v>45813</v>
      </c>
      <c r="V339" s="46">
        <v>45814</v>
      </c>
      <c r="W339" s="64">
        <v>5</v>
      </c>
      <c r="X339" s="39">
        <v>1785600</v>
      </c>
      <c r="Y339" s="56" t="s">
        <v>1211</v>
      </c>
      <c r="Z339" s="42">
        <v>8600095786</v>
      </c>
      <c r="AA339" s="23">
        <v>45813</v>
      </c>
      <c r="AB339" s="23">
        <v>46192</v>
      </c>
      <c r="AC339" s="23">
        <v>45814</v>
      </c>
      <c r="AD339" s="24" t="s">
        <v>55</v>
      </c>
      <c r="AE339" s="65">
        <v>2976000</v>
      </c>
      <c r="AF339" s="65">
        <v>17856000</v>
      </c>
      <c r="AG339" s="24" t="s">
        <v>2485</v>
      </c>
      <c r="AH339" s="23">
        <v>45814</v>
      </c>
      <c r="AI339" s="23">
        <v>45996</v>
      </c>
      <c r="AJ339" s="24" t="s">
        <v>2651</v>
      </c>
      <c r="AK339" s="24"/>
      <c r="AL339" s="24" t="s">
        <v>2650</v>
      </c>
      <c r="AM339" s="23">
        <v>45840</v>
      </c>
      <c r="AR339" s="23">
        <f>+AI339</f>
        <v>45996</v>
      </c>
      <c r="AU339" s="39">
        <f t="shared" si="20"/>
        <v>17856000</v>
      </c>
      <c r="AV339" s="24" t="s">
        <v>3384</v>
      </c>
      <c r="AW339" s="30">
        <v>45950</v>
      </c>
      <c r="AX339" s="21">
        <v>1016945259</v>
      </c>
      <c r="AY339" s="21">
        <v>1551</v>
      </c>
      <c r="AZ339" s="21" t="s">
        <v>3217</v>
      </c>
      <c r="BA339" s="30">
        <v>45950</v>
      </c>
      <c r="BF339" s="30">
        <f t="shared" si="25"/>
        <v>45996</v>
      </c>
    </row>
    <row r="340" spans="1:60" ht="13.8" hidden="1">
      <c r="A340" s="24" t="s">
        <v>2475</v>
      </c>
      <c r="B340" s="42">
        <v>79316274</v>
      </c>
      <c r="C340" s="43">
        <v>23417</v>
      </c>
      <c r="D340" s="24" t="s">
        <v>1074</v>
      </c>
      <c r="E340" s="37" t="s">
        <v>2526</v>
      </c>
      <c r="F340" s="24" t="s">
        <v>3646</v>
      </c>
      <c r="G340" s="44">
        <v>3202776012</v>
      </c>
      <c r="H340" s="44" t="s">
        <v>752</v>
      </c>
      <c r="I340" s="44" t="s">
        <v>753</v>
      </c>
      <c r="J340" s="68">
        <v>61</v>
      </c>
      <c r="K340" s="24" t="s">
        <v>2508</v>
      </c>
      <c r="L340" s="25" t="s">
        <v>2501</v>
      </c>
      <c r="M340" s="24" t="s">
        <v>2494</v>
      </c>
      <c r="N340" s="24" t="s">
        <v>2474</v>
      </c>
      <c r="O340" s="38">
        <v>131578</v>
      </c>
      <c r="P340" s="24" t="s">
        <v>0</v>
      </c>
      <c r="Q340" s="24" t="s">
        <v>34</v>
      </c>
      <c r="R340" s="24">
        <v>1239</v>
      </c>
      <c r="S340" s="23">
        <v>45807</v>
      </c>
      <c r="T340" s="24">
        <v>1249</v>
      </c>
      <c r="U340" s="23">
        <v>45825</v>
      </c>
      <c r="V340" s="46">
        <v>45821</v>
      </c>
      <c r="W340" s="64">
        <v>1</v>
      </c>
      <c r="X340" s="39">
        <v>3381000</v>
      </c>
      <c r="Y340" s="56" t="s">
        <v>1211</v>
      </c>
      <c r="Z340" s="42">
        <v>8600095786</v>
      </c>
      <c r="AA340" s="23">
        <v>45813</v>
      </c>
      <c r="AB340" s="23">
        <v>46183</v>
      </c>
      <c r="AC340" s="23">
        <v>45817</v>
      </c>
      <c r="AD340" s="24" t="s">
        <v>55</v>
      </c>
      <c r="AE340" s="65">
        <v>5635000</v>
      </c>
      <c r="AF340" s="65">
        <v>33810000</v>
      </c>
      <c r="AG340" s="24" t="s">
        <v>2486</v>
      </c>
      <c r="AH340" s="23">
        <v>45825</v>
      </c>
      <c r="AI340" s="23">
        <v>46007</v>
      </c>
      <c r="AJ340" s="24" t="s">
        <v>2663</v>
      </c>
      <c r="AK340" s="24"/>
      <c r="AL340" s="24" t="s">
        <v>2662</v>
      </c>
      <c r="AM340" s="23">
        <v>45840</v>
      </c>
      <c r="AN340" s="39">
        <v>5447167</v>
      </c>
      <c r="AO340" s="24">
        <v>1826</v>
      </c>
      <c r="AP340" s="24">
        <v>1759</v>
      </c>
      <c r="AQ340" s="24" t="s">
        <v>3918</v>
      </c>
      <c r="AR340" s="23">
        <v>45673</v>
      </c>
      <c r="AS340" s="24" t="s">
        <v>4105</v>
      </c>
      <c r="AT340" s="23">
        <v>46009</v>
      </c>
      <c r="AU340" s="39">
        <f t="shared" si="20"/>
        <v>39257167</v>
      </c>
      <c r="AW340" s="30"/>
      <c r="BF340" s="30">
        <f t="shared" si="25"/>
        <v>45673</v>
      </c>
    </row>
    <row r="341" spans="1:60" ht="13.8">
      <c r="A341" s="24" t="s">
        <v>2479</v>
      </c>
      <c r="B341" s="42">
        <v>899999124</v>
      </c>
      <c r="C341" s="43" t="s">
        <v>2794</v>
      </c>
      <c r="D341" s="43" t="s">
        <v>2794</v>
      </c>
      <c r="E341" s="37" t="s">
        <v>2788</v>
      </c>
      <c r="G341" s="44" t="s">
        <v>2789</v>
      </c>
      <c r="H341" s="43" t="s">
        <v>2794</v>
      </c>
      <c r="I341" s="43" t="s">
        <v>2794</v>
      </c>
      <c r="J341" s="43" t="s">
        <v>2794</v>
      </c>
      <c r="L341" s="25"/>
      <c r="N341" s="24" t="s">
        <v>2478</v>
      </c>
      <c r="O341" s="70" t="s">
        <v>2794</v>
      </c>
      <c r="P341" s="24" t="s">
        <v>0</v>
      </c>
      <c r="Q341" s="24" t="s">
        <v>2760</v>
      </c>
      <c r="R341" s="24">
        <v>1272</v>
      </c>
      <c r="S341" s="23">
        <v>45842</v>
      </c>
      <c r="T341" s="24">
        <v>1271</v>
      </c>
      <c r="U341" s="23">
        <v>45845</v>
      </c>
      <c r="V341" s="46" t="s">
        <v>2843</v>
      </c>
      <c r="W341" s="64" t="s">
        <v>2794</v>
      </c>
      <c r="X341" s="39">
        <v>109818787</v>
      </c>
      <c r="Y341" s="56" t="s">
        <v>1211</v>
      </c>
      <c r="Z341" s="42">
        <v>8600095786</v>
      </c>
      <c r="AA341" s="23">
        <v>45854</v>
      </c>
      <c r="AB341" s="23">
        <v>46318</v>
      </c>
      <c r="AC341" s="23">
        <v>45867</v>
      </c>
      <c r="AD341" s="24" t="s">
        <v>55</v>
      </c>
      <c r="AE341" s="24" t="s">
        <v>2794</v>
      </c>
      <c r="AF341" s="65">
        <v>549093938</v>
      </c>
      <c r="AG341" s="24" t="s">
        <v>2787</v>
      </c>
      <c r="AH341" s="23">
        <v>45873</v>
      </c>
      <c r="AI341" s="23">
        <v>46145</v>
      </c>
      <c r="AJ341" s="24" t="s">
        <v>2418</v>
      </c>
      <c r="AK341" s="24"/>
      <c r="AL341" s="24">
        <v>20255120013463</v>
      </c>
      <c r="AM341" s="23">
        <v>45887</v>
      </c>
      <c r="AR341" s="23">
        <f>+AI341</f>
        <v>46145</v>
      </c>
      <c r="AU341" s="39">
        <f t="shared" si="20"/>
        <v>549093938</v>
      </c>
      <c r="AW341" s="30"/>
    </row>
    <row r="342" spans="1:60" ht="13.8" hidden="1">
      <c r="A342" s="24" t="s">
        <v>2476</v>
      </c>
      <c r="B342" s="42">
        <v>43250853</v>
      </c>
      <c r="C342" s="43">
        <v>30018</v>
      </c>
      <c r="D342" s="24" t="s">
        <v>1075</v>
      </c>
      <c r="E342" s="37" t="s">
        <v>2527</v>
      </c>
      <c r="F342" s="24" t="s">
        <v>2528</v>
      </c>
      <c r="G342" s="44" t="s">
        <v>2529</v>
      </c>
      <c r="H342" s="44" t="s">
        <v>756</v>
      </c>
      <c r="I342" s="44" t="s">
        <v>748</v>
      </c>
      <c r="J342" s="68">
        <v>43</v>
      </c>
      <c r="K342" s="24" t="s">
        <v>2513</v>
      </c>
      <c r="L342" s="25" t="s">
        <v>2509</v>
      </c>
      <c r="M342" s="24" t="s">
        <v>2510</v>
      </c>
      <c r="N342" s="24" t="s">
        <v>2477</v>
      </c>
      <c r="O342" s="38">
        <v>131962</v>
      </c>
      <c r="P342" s="24" t="s">
        <v>0</v>
      </c>
      <c r="Q342" s="24" t="s">
        <v>34</v>
      </c>
      <c r="R342" s="24">
        <v>12880</v>
      </c>
      <c r="S342" s="23">
        <v>45812</v>
      </c>
      <c r="T342" s="24">
        <v>1232</v>
      </c>
      <c r="U342" s="23">
        <v>45813</v>
      </c>
      <c r="V342" s="46">
        <v>45814</v>
      </c>
      <c r="W342" s="64">
        <v>1</v>
      </c>
      <c r="X342" s="39">
        <v>3000000</v>
      </c>
      <c r="Y342" s="56" t="s">
        <v>1211</v>
      </c>
      <c r="Z342" s="42">
        <v>8600095786</v>
      </c>
      <c r="AA342" s="23">
        <v>45812</v>
      </c>
      <c r="AB342" s="23">
        <v>45823</v>
      </c>
      <c r="AC342" s="23">
        <v>45812</v>
      </c>
      <c r="AD342" s="24" t="s">
        <v>55</v>
      </c>
      <c r="AE342" s="65">
        <v>5000000</v>
      </c>
      <c r="AF342" s="65">
        <v>30000000</v>
      </c>
      <c r="AG342" s="24" t="s">
        <v>2487</v>
      </c>
      <c r="AH342" s="23">
        <v>45814</v>
      </c>
      <c r="AI342" s="23">
        <v>45996</v>
      </c>
      <c r="AJ342" s="24" t="s">
        <v>2663</v>
      </c>
      <c r="AK342" s="24"/>
      <c r="AL342" s="24" t="s">
        <v>2664</v>
      </c>
      <c r="AM342" s="23">
        <v>45840</v>
      </c>
      <c r="AN342" s="39">
        <v>5000000</v>
      </c>
      <c r="AO342" s="24">
        <v>1808</v>
      </c>
      <c r="AP342" s="24">
        <v>1724</v>
      </c>
      <c r="AQ342" s="24" t="s">
        <v>3172</v>
      </c>
      <c r="AR342" s="23">
        <v>46027</v>
      </c>
      <c r="AS342" s="24" t="s">
        <v>3700</v>
      </c>
      <c r="AT342" s="23">
        <v>45995</v>
      </c>
      <c r="AU342" s="39">
        <f t="shared" si="20"/>
        <v>35000000</v>
      </c>
      <c r="AW342" s="30"/>
      <c r="BF342" s="30">
        <f>+AR342</f>
        <v>46027</v>
      </c>
    </row>
    <row r="343" spans="1:60" ht="13.8" hidden="1">
      <c r="A343" s="24" t="s">
        <v>2530</v>
      </c>
      <c r="B343" s="42">
        <v>80419552</v>
      </c>
      <c r="C343" s="43">
        <v>25809</v>
      </c>
      <c r="D343" s="24" t="s">
        <v>1074</v>
      </c>
      <c r="E343" s="37" t="s">
        <v>2587</v>
      </c>
      <c r="F343" s="24" t="s">
        <v>2588</v>
      </c>
      <c r="G343" s="44">
        <v>3045308501</v>
      </c>
      <c r="H343" s="44" t="s">
        <v>748</v>
      </c>
      <c r="I343" s="44" t="s">
        <v>753</v>
      </c>
      <c r="J343" s="68">
        <v>55</v>
      </c>
      <c r="K343" s="24" t="s">
        <v>2984</v>
      </c>
      <c r="L343" s="25" t="s">
        <v>2985</v>
      </c>
      <c r="M343" s="24" t="s">
        <v>2986</v>
      </c>
      <c r="N343" s="24" t="s">
        <v>2531</v>
      </c>
      <c r="O343" s="38">
        <v>133436</v>
      </c>
      <c r="P343" s="24" t="s">
        <v>0</v>
      </c>
      <c r="Q343" s="24" t="s">
        <v>34</v>
      </c>
      <c r="R343" s="24">
        <v>1306</v>
      </c>
      <c r="S343" s="23">
        <v>45818</v>
      </c>
      <c r="T343" s="24">
        <v>1243</v>
      </c>
      <c r="U343" s="23">
        <v>45821</v>
      </c>
      <c r="V343" s="46">
        <v>45820</v>
      </c>
      <c r="W343" s="64">
        <v>5</v>
      </c>
      <c r="X343" s="39">
        <v>1785600</v>
      </c>
      <c r="Y343" s="56" t="s">
        <v>1211</v>
      </c>
      <c r="Z343" s="42">
        <v>8600095786</v>
      </c>
      <c r="AA343" s="23">
        <v>45819</v>
      </c>
      <c r="AB343" s="23">
        <v>46203</v>
      </c>
      <c r="AC343" s="23">
        <v>45820</v>
      </c>
      <c r="AD343" s="24" t="s">
        <v>55</v>
      </c>
      <c r="AE343" s="65">
        <v>2976000</v>
      </c>
      <c r="AF343" s="65">
        <v>17856000</v>
      </c>
      <c r="AG343" s="24" t="s">
        <v>2545</v>
      </c>
      <c r="AH343" s="23">
        <v>45821</v>
      </c>
      <c r="AI343" s="23">
        <v>46003</v>
      </c>
      <c r="AJ343" s="24" t="s">
        <v>2666</v>
      </c>
      <c r="AK343" s="24"/>
      <c r="AL343" s="24" t="s">
        <v>2665</v>
      </c>
      <c r="AM343" s="23">
        <v>45834</v>
      </c>
      <c r="AN343" s="39">
        <v>3472000</v>
      </c>
      <c r="AO343" s="24">
        <v>1820</v>
      </c>
      <c r="AP343" s="24">
        <v>1738</v>
      </c>
      <c r="AQ343" s="24" t="s">
        <v>3889</v>
      </c>
      <c r="AR343" s="23">
        <v>45674</v>
      </c>
      <c r="AS343" s="24" t="s">
        <v>3222</v>
      </c>
      <c r="AT343" s="23">
        <v>46003</v>
      </c>
      <c r="AU343" s="39">
        <f t="shared" si="20"/>
        <v>21823915</v>
      </c>
      <c r="AW343" s="30"/>
      <c r="BB343" s="81">
        <v>495915</v>
      </c>
      <c r="BC343" s="21">
        <v>1889</v>
      </c>
      <c r="BD343" s="21">
        <v>1843</v>
      </c>
      <c r="BE343" s="21" t="s">
        <v>4216</v>
      </c>
      <c r="BF343" s="30">
        <v>46044</v>
      </c>
      <c r="BG343" s="21" t="s">
        <v>2586</v>
      </c>
      <c r="BH343" s="30">
        <v>46022</v>
      </c>
    </row>
    <row r="344" spans="1:60" ht="13.8" hidden="1">
      <c r="A344" s="24" t="s">
        <v>2532</v>
      </c>
      <c r="B344" s="42">
        <v>52150737</v>
      </c>
      <c r="C344" s="43">
        <v>27037</v>
      </c>
      <c r="D344" s="24" t="s">
        <v>1075</v>
      </c>
      <c r="E344" s="37" t="s">
        <v>2589</v>
      </c>
      <c r="F344" s="24" t="s">
        <v>2590</v>
      </c>
      <c r="G344" s="44" t="s">
        <v>2591</v>
      </c>
      <c r="H344" s="44" t="s">
        <v>748</v>
      </c>
      <c r="I344" s="44" t="s">
        <v>753</v>
      </c>
      <c r="J344" s="68">
        <v>51</v>
      </c>
      <c r="K344" s="24" t="s">
        <v>2987</v>
      </c>
      <c r="L344" s="25" t="s">
        <v>2988</v>
      </c>
      <c r="M344" s="24" t="s">
        <v>2989</v>
      </c>
      <c r="N344" s="24" t="s">
        <v>2533</v>
      </c>
      <c r="O344" s="38">
        <v>132004</v>
      </c>
      <c r="P344" s="24" t="s">
        <v>0</v>
      </c>
      <c r="Q344" s="24" t="s">
        <v>34</v>
      </c>
      <c r="R344" s="24">
        <v>1250</v>
      </c>
      <c r="S344" s="23">
        <v>45820</v>
      </c>
      <c r="T344" s="24">
        <v>1245</v>
      </c>
      <c r="U344" s="23">
        <v>45825</v>
      </c>
      <c r="V344" s="46">
        <v>45826</v>
      </c>
      <c r="W344" s="64">
        <v>2</v>
      </c>
      <c r="X344" s="39">
        <v>2400000</v>
      </c>
      <c r="Y344" s="56" t="s">
        <v>1211</v>
      </c>
      <c r="Z344" s="42">
        <v>8600095786</v>
      </c>
      <c r="AA344" s="23">
        <v>45821</v>
      </c>
      <c r="AB344" s="23">
        <v>46196</v>
      </c>
      <c r="AC344" s="23">
        <v>45824</v>
      </c>
      <c r="AD344" s="24" t="s">
        <v>55</v>
      </c>
      <c r="AE344" s="65">
        <v>4000000</v>
      </c>
      <c r="AF344" s="65">
        <v>24000000</v>
      </c>
      <c r="AG344" s="24" t="s">
        <v>2546</v>
      </c>
      <c r="AH344" s="23">
        <v>45826</v>
      </c>
      <c r="AI344" s="23">
        <v>46008</v>
      </c>
      <c r="AJ344" s="24" t="s">
        <v>2434</v>
      </c>
      <c r="AK344" s="24"/>
      <c r="AL344" s="24" t="s">
        <v>2650</v>
      </c>
      <c r="AM344" s="23">
        <v>45840</v>
      </c>
      <c r="AR344" s="23">
        <f t="shared" ref="AR344:AR346" si="26">+AI344</f>
        <v>46008</v>
      </c>
      <c r="AU344" s="39">
        <f t="shared" si="20"/>
        <v>24000000</v>
      </c>
      <c r="AW344" s="30"/>
      <c r="BF344" s="30">
        <f t="shared" ref="BF344:BF349" si="27">+AR344</f>
        <v>46008</v>
      </c>
    </row>
    <row r="345" spans="1:60" ht="13.8" hidden="1">
      <c r="A345" s="24" t="s">
        <v>2534</v>
      </c>
      <c r="B345" s="42">
        <v>1001327402</v>
      </c>
      <c r="C345" s="43">
        <v>37266</v>
      </c>
      <c r="D345" s="24" t="s">
        <v>1074</v>
      </c>
      <c r="E345" s="37" t="s">
        <v>2592</v>
      </c>
      <c r="F345" s="24" t="s">
        <v>2593</v>
      </c>
      <c r="G345" s="44">
        <v>3118369383</v>
      </c>
      <c r="H345" s="44" t="s">
        <v>748</v>
      </c>
      <c r="I345" s="44" t="s">
        <v>749</v>
      </c>
      <c r="J345" s="68">
        <v>23</v>
      </c>
      <c r="K345" s="24" t="s">
        <v>2990</v>
      </c>
      <c r="L345" s="25" t="s">
        <v>2991</v>
      </c>
      <c r="M345" s="24" t="s">
        <v>2992</v>
      </c>
      <c r="N345" s="24" t="s">
        <v>2535</v>
      </c>
      <c r="O345" s="38">
        <v>130816</v>
      </c>
      <c r="P345" s="24" t="s">
        <v>0</v>
      </c>
      <c r="Q345" s="24" t="s">
        <v>34</v>
      </c>
      <c r="R345" s="24">
        <v>1257</v>
      </c>
      <c r="S345" s="23">
        <v>45820</v>
      </c>
      <c r="T345" s="24">
        <v>1246</v>
      </c>
      <c r="U345" s="23">
        <v>45825</v>
      </c>
      <c r="V345" s="46">
        <v>45826</v>
      </c>
      <c r="W345" s="64">
        <v>5</v>
      </c>
      <c r="X345" s="39">
        <v>1785600</v>
      </c>
      <c r="Y345" s="56" t="s">
        <v>1211</v>
      </c>
      <c r="Z345" s="42">
        <v>8600095786</v>
      </c>
      <c r="AA345" s="23">
        <v>45822</v>
      </c>
      <c r="AB345" s="23">
        <v>46187</v>
      </c>
      <c r="AC345" s="23">
        <v>45824</v>
      </c>
      <c r="AD345" s="24" t="s">
        <v>55</v>
      </c>
      <c r="AE345" s="65">
        <v>2976000</v>
      </c>
      <c r="AF345" s="65">
        <v>17856000</v>
      </c>
      <c r="AG345" s="24" t="s">
        <v>2547</v>
      </c>
      <c r="AH345" s="23">
        <v>45826</v>
      </c>
      <c r="AI345" s="23">
        <v>46008</v>
      </c>
      <c r="AJ345" s="24" t="s">
        <v>2651</v>
      </c>
      <c r="AK345" s="24"/>
      <c r="AL345" s="24" t="s">
        <v>2650</v>
      </c>
      <c r="AM345" s="23">
        <v>45840</v>
      </c>
      <c r="AR345" s="23">
        <f t="shared" si="26"/>
        <v>46008</v>
      </c>
      <c r="AU345" s="39">
        <f t="shared" si="20"/>
        <v>17856000</v>
      </c>
      <c r="AW345" s="30"/>
      <c r="BF345" s="30">
        <f t="shared" si="27"/>
        <v>46008</v>
      </c>
    </row>
    <row r="346" spans="1:60" ht="13.8" hidden="1">
      <c r="A346" s="24" t="s">
        <v>2536</v>
      </c>
      <c r="B346" s="42">
        <v>1013588626</v>
      </c>
      <c r="C346" s="43">
        <v>31948</v>
      </c>
      <c r="D346" s="24" t="s">
        <v>1074</v>
      </c>
      <c r="E346" s="37" t="s">
        <v>2594</v>
      </c>
      <c r="F346" s="24" t="s">
        <v>2595</v>
      </c>
      <c r="G346" s="44" t="s">
        <v>2596</v>
      </c>
      <c r="H346" s="44" t="s">
        <v>748</v>
      </c>
      <c r="I346" s="44" t="s">
        <v>753</v>
      </c>
      <c r="J346" s="68">
        <v>38</v>
      </c>
      <c r="K346" t="s">
        <v>4212</v>
      </c>
      <c r="L346" s="25" t="s">
        <v>2260</v>
      </c>
      <c r="M346" s="24" t="s">
        <v>2260</v>
      </c>
      <c r="N346" s="24" t="s">
        <v>2537</v>
      </c>
      <c r="O346" s="38">
        <v>132146</v>
      </c>
      <c r="P346" s="24" t="s">
        <v>0</v>
      </c>
      <c r="Q346" s="24" t="s">
        <v>34</v>
      </c>
      <c r="R346" s="24">
        <v>1279</v>
      </c>
      <c r="S346" s="23">
        <v>45821</v>
      </c>
      <c r="T346" s="24">
        <v>1247</v>
      </c>
      <c r="U346" s="23">
        <v>45825</v>
      </c>
      <c r="V346" s="46">
        <v>45826</v>
      </c>
      <c r="W346" s="64">
        <v>1</v>
      </c>
      <c r="X346" s="39">
        <v>3420000</v>
      </c>
      <c r="Y346" s="56" t="s">
        <v>1211</v>
      </c>
      <c r="Z346" s="42">
        <v>8600095786</v>
      </c>
      <c r="AA346" s="23">
        <v>45832</v>
      </c>
      <c r="AB346" s="23">
        <v>46199</v>
      </c>
      <c r="AC346" s="23">
        <v>45832</v>
      </c>
      <c r="AD346" s="24" t="s">
        <v>55</v>
      </c>
      <c r="AE346" s="65">
        <v>5700000</v>
      </c>
      <c r="AF346" s="65">
        <v>34200000</v>
      </c>
      <c r="AG346" s="24" t="s">
        <v>2548</v>
      </c>
      <c r="AH346" s="23">
        <v>45832</v>
      </c>
      <c r="AI346" s="23">
        <v>46014</v>
      </c>
      <c r="AJ346" s="24" t="s">
        <v>2381</v>
      </c>
      <c r="AK346" s="24"/>
      <c r="AL346" s="24" t="s">
        <v>2745</v>
      </c>
      <c r="AM346" s="23">
        <v>45859</v>
      </c>
      <c r="AR346" s="23">
        <f t="shared" si="26"/>
        <v>46014</v>
      </c>
      <c r="AU346" s="39">
        <f t="shared" si="20"/>
        <v>34200000</v>
      </c>
      <c r="AW346" s="30"/>
      <c r="BF346" s="30">
        <f t="shared" si="27"/>
        <v>46014</v>
      </c>
    </row>
    <row r="347" spans="1:60" ht="13.8" hidden="1">
      <c r="A347" s="24" t="s">
        <v>2538</v>
      </c>
      <c r="B347" s="42">
        <v>51881982</v>
      </c>
      <c r="C347" s="43">
        <v>24751</v>
      </c>
      <c r="D347" s="24" t="s">
        <v>1075</v>
      </c>
      <c r="E347" s="37" t="s">
        <v>2597</v>
      </c>
      <c r="F347" s="24" t="s">
        <v>2598</v>
      </c>
      <c r="G347" s="44">
        <v>3112263228</v>
      </c>
      <c r="H347" s="44" t="s">
        <v>748</v>
      </c>
      <c r="I347" s="44" t="s">
        <v>753</v>
      </c>
      <c r="J347" s="68">
        <v>58</v>
      </c>
      <c r="K347" s="24" t="s">
        <v>2993</v>
      </c>
      <c r="L347" s="25" t="s">
        <v>2994</v>
      </c>
      <c r="M347" s="24" t="s">
        <v>2995</v>
      </c>
      <c r="N347" s="24" t="s">
        <v>2539</v>
      </c>
      <c r="O347" s="38">
        <v>133309</v>
      </c>
      <c r="P347" s="24" t="s">
        <v>0</v>
      </c>
      <c r="Q347" s="24" t="s">
        <v>34</v>
      </c>
      <c r="R347" s="24">
        <v>1313</v>
      </c>
      <c r="S347" s="23">
        <v>45820</v>
      </c>
      <c r="T347" s="24">
        <v>1242</v>
      </c>
      <c r="U347" s="23">
        <v>45821</v>
      </c>
      <c r="V347" s="46">
        <v>45821</v>
      </c>
      <c r="W347" s="64">
        <v>5</v>
      </c>
      <c r="X347" s="39">
        <v>1740000</v>
      </c>
      <c r="Y347" s="56" t="s">
        <v>1212</v>
      </c>
      <c r="Z347" s="42">
        <v>8605246546</v>
      </c>
      <c r="AA347" s="23">
        <v>45821</v>
      </c>
      <c r="AB347" s="23">
        <v>46203</v>
      </c>
      <c r="AC347" s="23">
        <v>45821</v>
      </c>
      <c r="AD347" s="24" t="s">
        <v>55</v>
      </c>
      <c r="AE347" s="65">
        <v>2900000</v>
      </c>
      <c r="AF347" s="65">
        <v>17400000</v>
      </c>
      <c r="AG347" s="24" t="s">
        <v>252</v>
      </c>
      <c r="AH347" s="23">
        <v>45821</v>
      </c>
      <c r="AI347" s="23">
        <v>45820</v>
      </c>
      <c r="AJ347" s="24" t="s">
        <v>2576</v>
      </c>
      <c r="AK347" s="24"/>
      <c r="AL347" s="24" t="s">
        <v>2667</v>
      </c>
      <c r="AM347" s="23">
        <v>45832</v>
      </c>
      <c r="AN347" s="39">
        <v>1740000</v>
      </c>
      <c r="AO347" s="24">
        <v>1816</v>
      </c>
      <c r="AP347" s="24">
        <v>1739</v>
      </c>
      <c r="AQ347" s="24" t="s">
        <v>4085</v>
      </c>
      <c r="AR347" s="23">
        <v>46021</v>
      </c>
      <c r="AS347" s="24" t="s">
        <v>4084</v>
      </c>
      <c r="AT347" s="23">
        <v>46003</v>
      </c>
      <c r="AU347" s="39">
        <f t="shared" si="20"/>
        <v>19140000</v>
      </c>
      <c r="AW347" s="30"/>
      <c r="BF347" s="30">
        <f t="shared" si="27"/>
        <v>46021</v>
      </c>
    </row>
    <row r="348" spans="1:60" ht="13.8" hidden="1">
      <c r="A348" s="24" t="s">
        <v>2540</v>
      </c>
      <c r="B348" s="42">
        <v>40397163</v>
      </c>
      <c r="C348" s="43">
        <v>26167</v>
      </c>
      <c r="D348" s="24" t="s">
        <v>1075</v>
      </c>
      <c r="E348" s="37" t="s">
        <v>2599</v>
      </c>
      <c r="F348" s="24" t="s">
        <v>2600</v>
      </c>
      <c r="G348" s="44">
        <v>3012429189</v>
      </c>
      <c r="H348" s="44" t="s">
        <v>756</v>
      </c>
      <c r="I348" s="44" t="s">
        <v>753</v>
      </c>
      <c r="J348" s="68">
        <v>54</v>
      </c>
      <c r="K348" t="s">
        <v>4213</v>
      </c>
      <c r="L348" s="25" t="s">
        <v>2260</v>
      </c>
      <c r="M348" s="24" t="s">
        <v>2260</v>
      </c>
      <c r="N348" s="24" t="s">
        <v>2541</v>
      </c>
      <c r="O348" s="38">
        <v>132960</v>
      </c>
      <c r="P348" s="24" t="s">
        <v>0</v>
      </c>
      <c r="Q348" s="24" t="s">
        <v>34</v>
      </c>
      <c r="R348" s="24">
        <v>1278</v>
      </c>
      <c r="S348" s="23">
        <v>45821</v>
      </c>
      <c r="T348" s="24">
        <v>1248</v>
      </c>
      <c r="U348" s="23">
        <v>45825</v>
      </c>
      <c r="V348" s="46">
        <v>45825</v>
      </c>
      <c r="W348" s="64">
        <v>3</v>
      </c>
      <c r="X348" s="39">
        <v>3360000</v>
      </c>
      <c r="Y348" s="56" t="s">
        <v>1211</v>
      </c>
      <c r="Z348" s="42">
        <v>8600095786</v>
      </c>
      <c r="AA348" s="23">
        <v>45824</v>
      </c>
      <c r="AB348" s="23">
        <v>46193</v>
      </c>
      <c r="AC348" s="23">
        <v>45825</v>
      </c>
      <c r="AD348" s="24" t="s">
        <v>55</v>
      </c>
      <c r="AE348" s="65">
        <v>5600000</v>
      </c>
      <c r="AF348" s="65">
        <v>33600000</v>
      </c>
      <c r="AG348" s="24" t="s">
        <v>2549</v>
      </c>
      <c r="AH348" s="23">
        <v>45825</v>
      </c>
      <c r="AI348" s="23">
        <v>46007</v>
      </c>
      <c r="AJ348" s="24" t="s">
        <v>1214</v>
      </c>
      <c r="AK348" s="24"/>
      <c r="AL348" s="24" t="s">
        <v>2653</v>
      </c>
      <c r="AM348" s="23">
        <v>45845</v>
      </c>
      <c r="AN348" s="39">
        <v>2613333</v>
      </c>
      <c r="AO348" s="24">
        <v>1557</v>
      </c>
      <c r="AP348" s="24">
        <v>1752</v>
      </c>
      <c r="AQ348" s="24" t="s">
        <v>4087</v>
      </c>
      <c r="AR348" s="23">
        <v>46022</v>
      </c>
      <c r="AS348" s="24" t="s">
        <v>2586</v>
      </c>
      <c r="AT348" s="23">
        <v>46007</v>
      </c>
      <c r="AU348" s="39">
        <f t="shared" si="20"/>
        <v>36213333</v>
      </c>
      <c r="AW348" s="30"/>
      <c r="BF348" s="30">
        <f t="shared" si="27"/>
        <v>46022</v>
      </c>
    </row>
    <row r="349" spans="1:60" ht="13.8" hidden="1">
      <c r="A349" s="24" t="s">
        <v>2543</v>
      </c>
      <c r="B349" s="42">
        <v>1020822054</v>
      </c>
      <c r="C349" s="43">
        <v>35433</v>
      </c>
      <c r="D349" s="24" t="s">
        <v>1075</v>
      </c>
      <c r="E349" s="37" t="s">
        <v>2601</v>
      </c>
      <c r="F349" s="24" t="s">
        <v>2602</v>
      </c>
      <c r="G349" s="44">
        <v>3152426996</v>
      </c>
      <c r="H349" s="44" t="s">
        <v>748</v>
      </c>
      <c r="I349" s="44" t="s">
        <v>760</v>
      </c>
      <c r="J349" s="68">
        <v>28</v>
      </c>
      <c r="K349" s="24" t="s">
        <v>2996</v>
      </c>
      <c r="L349" s="25" t="s">
        <v>2997</v>
      </c>
      <c r="M349" s="24" t="s">
        <v>2998</v>
      </c>
      <c r="N349" s="24" t="s">
        <v>2542</v>
      </c>
      <c r="O349" s="38">
        <v>133575</v>
      </c>
      <c r="P349" s="24" t="s">
        <v>0</v>
      </c>
      <c r="Q349" s="24" t="s">
        <v>34</v>
      </c>
      <c r="R349" s="24">
        <v>1311</v>
      </c>
      <c r="S349" s="23">
        <v>45825</v>
      </c>
      <c r="T349" s="24">
        <v>1256</v>
      </c>
      <c r="U349" s="23">
        <v>45833</v>
      </c>
      <c r="V349" s="46">
        <v>45827</v>
      </c>
      <c r="W349" s="64">
        <v>1</v>
      </c>
      <c r="X349" s="39">
        <v>3420000</v>
      </c>
      <c r="Y349" s="56" t="s">
        <v>1211</v>
      </c>
      <c r="Z349" s="42">
        <v>8600095786</v>
      </c>
      <c r="AA349" s="23">
        <v>45826</v>
      </c>
      <c r="AB349" s="23">
        <v>46191</v>
      </c>
      <c r="AC349" s="23">
        <v>45827</v>
      </c>
      <c r="AD349" s="24" t="s">
        <v>55</v>
      </c>
      <c r="AE349" s="65">
        <v>5700000</v>
      </c>
      <c r="AF349" s="65">
        <v>34200000</v>
      </c>
      <c r="AG349" s="24" t="s">
        <v>2544</v>
      </c>
      <c r="AH349" s="23">
        <v>45833</v>
      </c>
      <c r="AI349" s="23">
        <v>45832</v>
      </c>
      <c r="AJ349" s="24" t="s">
        <v>2669</v>
      </c>
      <c r="AK349" s="24"/>
      <c r="AL349" s="24" t="s">
        <v>2668</v>
      </c>
      <c r="AM349" s="23">
        <v>45839</v>
      </c>
      <c r="AN349" s="39">
        <v>1900000</v>
      </c>
      <c r="AO349" s="24">
        <v>1842</v>
      </c>
      <c r="AP349" s="24">
        <v>1784</v>
      </c>
      <c r="AQ349" s="24" t="s">
        <v>3172</v>
      </c>
      <c r="AR349" s="23">
        <v>46026</v>
      </c>
      <c r="AS349" s="24" t="s">
        <v>3222</v>
      </c>
      <c r="AT349" s="23">
        <v>46015</v>
      </c>
      <c r="AU349" s="39">
        <f t="shared" si="20"/>
        <v>36100000</v>
      </c>
      <c r="AW349" s="30"/>
      <c r="BF349" s="30">
        <f t="shared" si="27"/>
        <v>46026</v>
      </c>
    </row>
    <row r="350" spans="1:60" ht="13.8">
      <c r="A350" s="24" t="s">
        <v>2550</v>
      </c>
      <c r="B350" s="42">
        <v>805003801</v>
      </c>
      <c r="C350" s="43" t="s">
        <v>2794</v>
      </c>
      <c r="D350" s="43" t="s">
        <v>2794</v>
      </c>
      <c r="E350" s="37" t="s">
        <v>2871</v>
      </c>
      <c r="G350" s="44">
        <v>3120202</v>
      </c>
      <c r="H350" s="43" t="s">
        <v>2794</v>
      </c>
      <c r="I350" s="43" t="s">
        <v>2794</v>
      </c>
      <c r="J350" s="43" t="s">
        <v>2794</v>
      </c>
      <c r="K350" s="37" t="s">
        <v>2999</v>
      </c>
      <c r="L350" s="25" t="s">
        <v>3000</v>
      </c>
      <c r="M350" s="24" t="s">
        <v>3001</v>
      </c>
      <c r="N350" s="24" t="s">
        <v>2551</v>
      </c>
      <c r="O350" s="70" t="s">
        <v>2794</v>
      </c>
      <c r="P350" s="24" t="s">
        <v>8</v>
      </c>
      <c r="Q350" s="24" t="s">
        <v>2552</v>
      </c>
      <c r="S350" s="23">
        <v>45825</v>
      </c>
      <c r="U350" s="23"/>
      <c r="V350" s="46" t="s">
        <v>2843</v>
      </c>
      <c r="W350" s="64" t="s">
        <v>2794</v>
      </c>
      <c r="X350" s="39">
        <v>71321670</v>
      </c>
      <c r="Y350" s="56" t="s">
        <v>1211</v>
      </c>
      <c r="Z350" s="42">
        <v>8600095786</v>
      </c>
      <c r="AA350" s="23">
        <v>45825</v>
      </c>
      <c r="AB350" s="23">
        <v>46554</v>
      </c>
      <c r="AC350" s="23">
        <v>45826</v>
      </c>
      <c r="AD350" s="24" t="s">
        <v>55</v>
      </c>
      <c r="AE350" s="65" t="s">
        <v>2794</v>
      </c>
      <c r="AF350" s="65" t="s">
        <v>2794</v>
      </c>
      <c r="AG350" s="24" t="s">
        <v>2553</v>
      </c>
      <c r="AH350" s="23">
        <v>45826</v>
      </c>
      <c r="AI350" s="23">
        <v>46190</v>
      </c>
      <c r="AJ350" s="24" t="s">
        <v>2758</v>
      </c>
      <c r="AK350" s="24"/>
      <c r="AL350" s="24">
        <v>20255120011063</v>
      </c>
      <c r="AM350" s="23">
        <v>45839</v>
      </c>
      <c r="AR350" s="23">
        <f>+AI350</f>
        <v>46190</v>
      </c>
      <c r="AU350" s="39" t="e">
        <f t="shared" si="20"/>
        <v>#VALUE!</v>
      </c>
      <c r="AW350" s="30"/>
    </row>
    <row r="351" spans="1:60" ht="13.8" hidden="1">
      <c r="A351" s="24" t="s">
        <v>2554</v>
      </c>
      <c r="B351" s="42">
        <v>1066734422</v>
      </c>
      <c r="C351" s="43">
        <v>33086</v>
      </c>
      <c r="D351" s="24" t="s">
        <v>1075</v>
      </c>
      <c r="E351" s="37" t="s">
        <v>2603</v>
      </c>
      <c r="F351" s="24" t="s">
        <v>2604</v>
      </c>
      <c r="G351" s="44">
        <v>3005006861</v>
      </c>
      <c r="H351" s="44" t="s">
        <v>748</v>
      </c>
      <c r="I351" s="44" t="s">
        <v>753</v>
      </c>
      <c r="J351" s="68">
        <v>35</v>
      </c>
      <c r="K351" s="24" t="s">
        <v>3002</v>
      </c>
      <c r="L351" s="25" t="s">
        <v>3003</v>
      </c>
      <c r="M351" s="24" t="s">
        <v>3004</v>
      </c>
      <c r="N351" s="24" t="s">
        <v>2555</v>
      </c>
      <c r="O351" s="38">
        <v>133493</v>
      </c>
      <c r="P351" s="24" t="s">
        <v>0</v>
      </c>
      <c r="Q351" s="24" t="s">
        <v>34</v>
      </c>
      <c r="R351" s="24">
        <v>1315</v>
      </c>
      <c r="S351" s="23">
        <v>45824</v>
      </c>
      <c r="T351" s="24">
        <v>1244</v>
      </c>
      <c r="U351" s="23">
        <v>45825</v>
      </c>
      <c r="V351" s="46">
        <v>45825</v>
      </c>
      <c r="W351" s="64">
        <v>1</v>
      </c>
      <c r="X351" s="39">
        <v>3000000</v>
      </c>
      <c r="Y351" s="56" t="s">
        <v>1225</v>
      </c>
      <c r="Z351" s="42">
        <v>8600370136</v>
      </c>
      <c r="AA351" s="23">
        <v>45825</v>
      </c>
      <c r="AB351" s="23">
        <v>46189</v>
      </c>
      <c r="AC351" s="23">
        <v>45826</v>
      </c>
      <c r="AD351" s="24" t="s">
        <v>55</v>
      </c>
      <c r="AE351" s="65">
        <v>5000000</v>
      </c>
      <c r="AF351" s="65">
        <v>30000000</v>
      </c>
      <c r="AG351" s="24" t="s">
        <v>2556</v>
      </c>
      <c r="AH351" s="23">
        <v>45826</v>
      </c>
      <c r="AI351" s="23">
        <v>46008</v>
      </c>
      <c r="AJ351" s="24" t="s">
        <v>2364</v>
      </c>
      <c r="AK351" s="24"/>
      <c r="AL351" s="24" t="s">
        <v>2670</v>
      </c>
      <c r="AM351" s="23">
        <v>45839</v>
      </c>
      <c r="AR351" s="23">
        <f t="shared" ref="AR351:AR353" si="28">+AI351</f>
        <v>46008</v>
      </c>
      <c r="AU351" s="39">
        <f t="shared" si="20"/>
        <v>30000000</v>
      </c>
      <c r="AW351" s="30"/>
      <c r="BF351" s="30">
        <f t="shared" ref="BF351:BF365" si="29">+AR351</f>
        <v>46008</v>
      </c>
    </row>
    <row r="352" spans="1:60" ht="13.8" hidden="1">
      <c r="A352" s="24" t="s">
        <v>2557</v>
      </c>
      <c r="B352" s="42">
        <v>52008053</v>
      </c>
      <c r="C352" s="43">
        <v>25899</v>
      </c>
      <c r="D352" s="24" t="s">
        <v>1075</v>
      </c>
      <c r="E352" s="37" t="s">
        <v>2605</v>
      </c>
      <c r="F352" s="24" t="s">
        <v>2606</v>
      </c>
      <c r="G352" s="44">
        <v>3214594302</v>
      </c>
      <c r="H352" s="44" t="s">
        <v>756</v>
      </c>
      <c r="I352" s="44" t="s">
        <v>771</v>
      </c>
      <c r="J352" s="68">
        <v>55</v>
      </c>
      <c r="K352" s="24" t="s">
        <v>3005</v>
      </c>
      <c r="L352" s="25" t="s">
        <v>3006</v>
      </c>
      <c r="M352" s="24" t="s">
        <v>3007</v>
      </c>
      <c r="N352" s="24" t="s">
        <v>2624</v>
      </c>
      <c r="O352" s="38">
        <v>130944</v>
      </c>
      <c r="P352" s="24" t="s">
        <v>0</v>
      </c>
      <c r="Q352" s="24" t="s">
        <v>34</v>
      </c>
      <c r="R352" s="24">
        <v>1290</v>
      </c>
      <c r="S352" s="23">
        <v>45825</v>
      </c>
      <c r="T352" s="24">
        <v>1255</v>
      </c>
      <c r="U352" s="23">
        <v>45833</v>
      </c>
      <c r="V352" s="46">
        <v>45832</v>
      </c>
      <c r="W352" s="64">
        <v>5</v>
      </c>
      <c r="X352" s="39">
        <v>1237800</v>
      </c>
      <c r="Y352" s="56" t="s">
        <v>1211</v>
      </c>
      <c r="Z352" s="42">
        <v>8600095786</v>
      </c>
      <c r="AA352" s="23">
        <v>45827</v>
      </c>
      <c r="AB352" s="23">
        <v>46223</v>
      </c>
      <c r="AC352" s="23">
        <v>45828</v>
      </c>
      <c r="AD352" s="24" t="s">
        <v>55</v>
      </c>
      <c r="AE352" s="65">
        <v>2063000</v>
      </c>
      <c r="AF352" s="65">
        <v>12378000</v>
      </c>
      <c r="AG352" s="24" t="s">
        <v>2558</v>
      </c>
      <c r="AH352" s="23">
        <v>45833</v>
      </c>
      <c r="AI352" s="23">
        <v>46015</v>
      </c>
      <c r="AJ352" s="24" t="s">
        <v>2651</v>
      </c>
      <c r="AK352" s="24"/>
      <c r="AL352" s="24" t="s">
        <v>2650</v>
      </c>
      <c r="AM352" s="23">
        <v>45840</v>
      </c>
      <c r="AR352" s="23">
        <f t="shared" si="28"/>
        <v>46015</v>
      </c>
      <c r="AU352" s="39">
        <f t="shared" si="20"/>
        <v>12378000</v>
      </c>
      <c r="AW352" s="30"/>
      <c r="BF352" s="30">
        <f t="shared" si="29"/>
        <v>46015</v>
      </c>
    </row>
    <row r="353" spans="1:58" ht="13.8" hidden="1">
      <c r="A353" s="24" t="s">
        <v>2559</v>
      </c>
      <c r="B353" s="42">
        <v>1014240286</v>
      </c>
      <c r="C353" s="43">
        <v>33999</v>
      </c>
      <c r="D353" s="24" t="s">
        <v>1074</v>
      </c>
      <c r="E353" s="37" t="s">
        <v>2607</v>
      </c>
      <c r="F353" s="24" t="s">
        <v>2606</v>
      </c>
      <c r="G353" s="44" t="s">
        <v>2608</v>
      </c>
      <c r="H353" s="44" t="s">
        <v>780</v>
      </c>
      <c r="I353" s="44" t="s">
        <v>760</v>
      </c>
      <c r="J353" s="68">
        <v>32</v>
      </c>
      <c r="K353" s="24" t="s">
        <v>3008</v>
      </c>
      <c r="L353" s="25" t="s">
        <v>3009</v>
      </c>
      <c r="M353" s="24" t="s">
        <v>3010</v>
      </c>
      <c r="N353" s="24" t="s">
        <v>2625</v>
      </c>
      <c r="O353" s="38">
        <v>133308</v>
      </c>
      <c r="P353" s="24" t="s">
        <v>0</v>
      </c>
      <c r="Q353" s="24" t="s">
        <v>34</v>
      </c>
      <c r="R353" s="24">
        <v>1310</v>
      </c>
      <c r="S353" s="23">
        <v>45826</v>
      </c>
      <c r="T353" s="24">
        <v>1254</v>
      </c>
      <c r="U353" s="23">
        <v>45833</v>
      </c>
      <c r="V353" s="46">
        <v>45832</v>
      </c>
      <c r="W353" s="64">
        <v>1</v>
      </c>
      <c r="X353" s="39">
        <v>3900000</v>
      </c>
      <c r="Y353" s="56" t="s">
        <v>1211</v>
      </c>
      <c r="Z353" s="42">
        <v>8600095786</v>
      </c>
      <c r="AA353" s="23">
        <v>45828</v>
      </c>
      <c r="AB353" s="23">
        <v>46190</v>
      </c>
      <c r="AC353" s="23">
        <v>45828</v>
      </c>
      <c r="AD353" s="24" t="s">
        <v>55</v>
      </c>
      <c r="AE353" s="65">
        <v>6500000</v>
      </c>
      <c r="AF353" s="65">
        <v>39000000</v>
      </c>
      <c r="AG353" s="24" t="s">
        <v>2560</v>
      </c>
      <c r="AH353" s="23">
        <v>45833</v>
      </c>
      <c r="AI353" s="23">
        <v>46015</v>
      </c>
      <c r="AJ353" s="24" t="s">
        <v>2434</v>
      </c>
      <c r="AK353" s="24"/>
      <c r="AL353" s="24" t="s">
        <v>2650</v>
      </c>
      <c r="AM353" s="23">
        <v>45840</v>
      </c>
      <c r="AR353" s="23">
        <f t="shared" si="28"/>
        <v>46015</v>
      </c>
      <c r="AU353" s="39">
        <f t="shared" si="20"/>
        <v>39000000</v>
      </c>
      <c r="AV353" s="24" t="s">
        <v>3385</v>
      </c>
      <c r="AW353" s="30">
        <v>45932</v>
      </c>
      <c r="AX353" s="21">
        <v>15960385</v>
      </c>
      <c r="AY353" s="21">
        <v>1475</v>
      </c>
      <c r="AZ353" s="21" t="s">
        <v>3217</v>
      </c>
      <c r="BA353" s="30">
        <v>45931</v>
      </c>
      <c r="BF353" s="30">
        <f t="shared" si="29"/>
        <v>46015</v>
      </c>
    </row>
    <row r="354" spans="1:58" ht="13.8" hidden="1">
      <c r="A354" s="24" t="s">
        <v>2561</v>
      </c>
      <c r="B354" s="42">
        <v>1120741433</v>
      </c>
      <c r="C354" s="43">
        <v>32376</v>
      </c>
      <c r="D354" s="24" t="s">
        <v>1075</v>
      </c>
      <c r="E354" s="37" t="s">
        <v>2609</v>
      </c>
      <c r="F354" s="24" t="s">
        <v>3647</v>
      </c>
      <c r="G354" s="44">
        <v>3105694666</v>
      </c>
      <c r="H354" s="44" t="s">
        <v>748</v>
      </c>
      <c r="I354" s="44" t="s">
        <v>771</v>
      </c>
      <c r="J354" s="68">
        <v>37</v>
      </c>
      <c r="K354" s="24" t="s">
        <v>3011</v>
      </c>
      <c r="L354" s="25" t="s">
        <v>3012</v>
      </c>
      <c r="M354" s="24" t="s">
        <v>3013</v>
      </c>
      <c r="N354" s="24" t="s">
        <v>2626</v>
      </c>
      <c r="O354" s="38">
        <v>133669</v>
      </c>
      <c r="P354" s="24" t="s">
        <v>0</v>
      </c>
      <c r="Q354" s="24" t="s">
        <v>1840</v>
      </c>
      <c r="R354" s="24">
        <v>1312</v>
      </c>
      <c r="S354" s="23">
        <v>45828</v>
      </c>
      <c r="T354" s="24">
        <v>1253</v>
      </c>
      <c r="U354" s="23">
        <v>45833</v>
      </c>
      <c r="V354" s="46">
        <v>45832</v>
      </c>
      <c r="W354" s="64">
        <v>5</v>
      </c>
      <c r="X354" s="39">
        <v>2080000</v>
      </c>
      <c r="Y354" s="56" t="s">
        <v>1211</v>
      </c>
      <c r="Z354" s="42">
        <v>8600095786</v>
      </c>
      <c r="AA354" s="23">
        <v>45833</v>
      </c>
      <c r="AB354" s="23">
        <v>46142</v>
      </c>
      <c r="AC354" s="23">
        <v>45834</v>
      </c>
      <c r="AD354" s="24" t="s">
        <v>55</v>
      </c>
      <c r="AE354" s="65">
        <v>5200000</v>
      </c>
      <c r="AF354" s="65">
        <v>20800000</v>
      </c>
      <c r="AG354" s="24" t="s">
        <v>2562</v>
      </c>
      <c r="AH354" s="23">
        <v>45839</v>
      </c>
      <c r="AI354" s="23">
        <v>45961</v>
      </c>
      <c r="AJ354" s="24" t="s">
        <v>2890</v>
      </c>
      <c r="AK354" s="24"/>
      <c r="AL354" s="24" t="s">
        <v>2891</v>
      </c>
      <c r="AM354" s="23">
        <v>45873</v>
      </c>
      <c r="AN354" s="39">
        <v>10400000</v>
      </c>
      <c r="AO354" s="24">
        <v>1705</v>
      </c>
      <c r="AP354" s="24">
        <v>1576</v>
      </c>
      <c r="AQ354" s="24" t="s">
        <v>3215</v>
      </c>
      <c r="AR354" s="23">
        <v>46022</v>
      </c>
      <c r="AS354" s="24" t="s">
        <v>3222</v>
      </c>
      <c r="AT354" s="23">
        <v>45961</v>
      </c>
      <c r="AU354" s="39">
        <f t="shared" si="20"/>
        <v>31200000</v>
      </c>
      <c r="AW354" s="30"/>
      <c r="BF354" s="30">
        <f t="shared" si="29"/>
        <v>46022</v>
      </c>
    </row>
    <row r="355" spans="1:58" ht="13.8" hidden="1">
      <c r="A355" s="24" t="s">
        <v>2563</v>
      </c>
      <c r="B355" s="42">
        <v>1031167797</v>
      </c>
      <c r="C355" s="43">
        <v>35388</v>
      </c>
      <c r="D355" s="24" t="s">
        <v>1075</v>
      </c>
      <c r="E355" s="37" t="s">
        <v>2610</v>
      </c>
      <c r="F355" s="24" t="s">
        <v>2611</v>
      </c>
      <c r="G355" s="44">
        <v>3107755586</v>
      </c>
      <c r="H355" s="44" t="s">
        <v>748</v>
      </c>
      <c r="I355" s="44" t="s">
        <v>749</v>
      </c>
      <c r="J355" s="68">
        <v>29</v>
      </c>
      <c r="K355" s="24" t="s">
        <v>3014</v>
      </c>
      <c r="L355" s="25" t="s">
        <v>3015</v>
      </c>
      <c r="M355" s="24" t="s">
        <v>3016</v>
      </c>
      <c r="N355" s="24" t="s">
        <v>2627</v>
      </c>
      <c r="O355" s="38">
        <v>131546</v>
      </c>
      <c r="P355" s="24" t="s">
        <v>0</v>
      </c>
      <c r="Q355" s="24" t="s">
        <v>34</v>
      </c>
      <c r="R355" s="24">
        <v>1274</v>
      </c>
      <c r="S355" s="23">
        <v>45832</v>
      </c>
      <c r="T355" s="24">
        <v>1258</v>
      </c>
      <c r="U355" s="23">
        <v>45834</v>
      </c>
      <c r="V355" s="46">
        <v>45835</v>
      </c>
      <c r="W355" s="64">
        <v>1</v>
      </c>
      <c r="X355" s="39">
        <v>3900000</v>
      </c>
      <c r="Y355" s="56" t="s">
        <v>1211</v>
      </c>
      <c r="Z355" s="42">
        <v>8600095786</v>
      </c>
      <c r="AA355" s="23">
        <v>45839</v>
      </c>
      <c r="AB355" s="23">
        <v>46193</v>
      </c>
      <c r="AC355" s="23">
        <v>45839</v>
      </c>
      <c r="AD355" s="24" t="s">
        <v>55</v>
      </c>
      <c r="AE355" s="65">
        <v>6500000</v>
      </c>
      <c r="AF355" s="65">
        <v>39000000</v>
      </c>
      <c r="AG355" s="24" t="s">
        <v>2564</v>
      </c>
      <c r="AH355" s="23">
        <v>45839</v>
      </c>
      <c r="AI355" s="23">
        <v>46022</v>
      </c>
      <c r="AJ355" s="24" t="s">
        <v>2358</v>
      </c>
      <c r="AK355" s="24"/>
      <c r="AL355" s="24" t="s">
        <v>3158</v>
      </c>
      <c r="AM355" s="23">
        <v>45889</v>
      </c>
      <c r="AR355" s="23">
        <f t="shared" ref="AR355:AR357" si="30">+AI355</f>
        <v>46022</v>
      </c>
      <c r="AU355" s="39">
        <f t="shared" si="20"/>
        <v>39000000</v>
      </c>
      <c r="AW355" s="30"/>
      <c r="BF355" s="30">
        <f t="shared" si="29"/>
        <v>46022</v>
      </c>
    </row>
    <row r="356" spans="1:58" ht="13.8" hidden="1">
      <c r="A356" s="24" t="s">
        <v>2565</v>
      </c>
      <c r="B356" s="42">
        <v>1019096954</v>
      </c>
      <c r="C356" s="43">
        <v>34512</v>
      </c>
      <c r="D356" s="24" t="s">
        <v>1074</v>
      </c>
      <c r="E356" s="37" t="s">
        <v>2610</v>
      </c>
      <c r="F356" s="24" t="s">
        <v>2611</v>
      </c>
      <c r="G356" s="44">
        <v>3107755586</v>
      </c>
      <c r="H356" s="44" t="s">
        <v>748</v>
      </c>
      <c r="I356" s="44" t="s">
        <v>749</v>
      </c>
      <c r="J356" s="68">
        <v>31</v>
      </c>
      <c r="K356" s="24" t="s">
        <v>3017</v>
      </c>
      <c r="L356" s="25" t="s">
        <v>3018</v>
      </c>
      <c r="M356" s="24" t="s">
        <v>3019</v>
      </c>
      <c r="N356" s="24" t="s">
        <v>2628</v>
      </c>
      <c r="O356" s="38">
        <v>133300</v>
      </c>
      <c r="P356" s="24" t="s">
        <v>0</v>
      </c>
      <c r="Q356" s="24" t="s">
        <v>34</v>
      </c>
      <c r="R356" s="24">
        <v>1269</v>
      </c>
      <c r="S356" s="23">
        <v>45832</v>
      </c>
      <c r="T356" s="24">
        <v>1262</v>
      </c>
      <c r="U356" s="23">
        <v>45834</v>
      </c>
      <c r="V356" s="46">
        <v>45833</v>
      </c>
      <c r="W356" s="64">
        <v>5</v>
      </c>
      <c r="X356" s="39">
        <v>3300000</v>
      </c>
      <c r="Y356" s="56" t="s">
        <v>1212</v>
      </c>
      <c r="Z356" s="42">
        <v>8605246546</v>
      </c>
      <c r="AA356" s="23">
        <v>45832</v>
      </c>
      <c r="AB356" s="23">
        <v>46203</v>
      </c>
      <c r="AC356" s="23">
        <v>45832</v>
      </c>
      <c r="AD356" s="24" t="s">
        <v>55</v>
      </c>
      <c r="AE356" s="65">
        <v>5500000</v>
      </c>
      <c r="AF356" s="65">
        <v>33000000</v>
      </c>
      <c r="AG356" s="24" t="s">
        <v>2566</v>
      </c>
      <c r="AH356" s="23">
        <v>45834</v>
      </c>
      <c r="AI356" s="23">
        <v>46016</v>
      </c>
      <c r="AJ356" s="24" t="s">
        <v>2572</v>
      </c>
      <c r="AK356" s="24"/>
      <c r="AL356" s="24" t="s">
        <v>2746</v>
      </c>
      <c r="AM356" s="23">
        <v>45859</v>
      </c>
      <c r="AR356" s="23">
        <f t="shared" si="30"/>
        <v>46016</v>
      </c>
      <c r="AU356" s="39">
        <f t="shared" si="20"/>
        <v>33000000</v>
      </c>
      <c r="AW356" s="30"/>
      <c r="BF356" s="30">
        <f t="shared" si="29"/>
        <v>46016</v>
      </c>
    </row>
    <row r="357" spans="1:58" ht="13.8" hidden="1">
      <c r="A357" s="24" t="s">
        <v>2568</v>
      </c>
      <c r="B357" s="42">
        <v>51665503</v>
      </c>
      <c r="C357" s="43">
        <v>22771</v>
      </c>
      <c r="D357" s="24" t="s">
        <v>1075</v>
      </c>
      <c r="E357" s="37" t="s">
        <v>2612</v>
      </c>
      <c r="F357" s="24" t="s">
        <v>2613</v>
      </c>
      <c r="G357" s="44">
        <v>3108145989</v>
      </c>
      <c r="H357" s="44" t="s">
        <v>756</v>
      </c>
      <c r="I357" s="44" t="s">
        <v>753</v>
      </c>
      <c r="J357" s="68">
        <v>63</v>
      </c>
      <c r="K357" s="24" t="s">
        <v>3020</v>
      </c>
      <c r="L357" s="25" t="s">
        <v>3021</v>
      </c>
      <c r="M357" s="24" t="s">
        <v>3022</v>
      </c>
      <c r="N357" s="24" t="s">
        <v>2629</v>
      </c>
      <c r="O357" s="38">
        <v>132791</v>
      </c>
      <c r="P357" s="24" t="s">
        <v>0</v>
      </c>
      <c r="Q357" s="24" t="s">
        <v>34</v>
      </c>
      <c r="R357" s="24">
        <v>1222</v>
      </c>
      <c r="S357" s="23">
        <v>45828</v>
      </c>
      <c r="T357" s="24">
        <v>1252</v>
      </c>
      <c r="U357" s="23">
        <v>45833</v>
      </c>
      <c r="V357" s="46">
        <v>45833</v>
      </c>
      <c r="W357" s="64">
        <v>5</v>
      </c>
      <c r="X357" s="39">
        <v>1620000</v>
      </c>
      <c r="Y357" s="56" t="s">
        <v>1211</v>
      </c>
      <c r="Z357" s="42">
        <v>8600095786</v>
      </c>
      <c r="AA357" s="23">
        <v>45835</v>
      </c>
      <c r="AB357" s="23">
        <v>46203</v>
      </c>
      <c r="AC357" s="23">
        <v>45839</v>
      </c>
      <c r="AD357" s="24" t="s">
        <v>55</v>
      </c>
      <c r="AE357" s="65">
        <v>2700000</v>
      </c>
      <c r="AF357" s="65">
        <v>16200000</v>
      </c>
      <c r="AG357" s="24" t="s">
        <v>2567</v>
      </c>
      <c r="AH357" s="23">
        <v>45839</v>
      </c>
      <c r="AI357" s="23">
        <v>46022</v>
      </c>
      <c r="AJ357" s="24" t="s">
        <v>2748</v>
      </c>
      <c r="AK357" s="24"/>
      <c r="AL357" s="24" t="s">
        <v>2747</v>
      </c>
      <c r="AM357" s="23">
        <v>45859</v>
      </c>
      <c r="AR357" s="23">
        <f t="shared" si="30"/>
        <v>46022</v>
      </c>
      <c r="AU357" s="39">
        <f t="shared" si="20"/>
        <v>16200000</v>
      </c>
      <c r="AW357" s="30"/>
      <c r="BF357" s="30">
        <f t="shared" si="29"/>
        <v>46022</v>
      </c>
    </row>
    <row r="358" spans="1:58" ht="13.8" hidden="1">
      <c r="A358" s="24" t="s">
        <v>2569</v>
      </c>
      <c r="B358" s="42">
        <v>63534004</v>
      </c>
      <c r="C358" s="43">
        <v>30283</v>
      </c>
      <c r="D358" s="24" t="s">
        <v>1075</v>
      </c>
      <c r="E358" s="37" t="s">
        <v>2614</v>
      </c>
      <c r="F358" s="24" t="s">
        <v>2615</v>
      </c>
      <c r="G358" s="44" t="s">
        <v>2616</v>
      </c>
      <c r="H358" s="44" t="s">
        <v>748</v>
      </c>
      <c r="I358" s="44" t="s">
        <v>753</v>
      </c>
      <c r="J358" s="68">
        <v>43</v>
      </c>
      <c r="K358" s="24" t="s">
        <v>3023</v>
      </c>
      <c r="L358" s="25" t="s">
        <v>3024</v>
      </c>
      <c r="M358" s="24" t="s">
        <v>3025</v>
      </c>
      <c r="N358" s="24" t="s">
        <v>2630</v>
      </c>
      <c r="O358" s="38">
        <v>133268</v>
      </c>
      <c r="P358" s="24" t="s">
        <v>0</v>
      </c>
      <c r="Q358" s="24" t="s">
        <v>34</v>
      </c>
      <c r="R358" s="24">
        <v>1309</v>
      </c>
      <c r="S358" s="23">
        <v>45832</v>
      </c>
      <c r="T358" s="24">
        <v>1257</v>
      </c>
      <c r="U358" s="23">
        <v>45833</v>
      </c>
      <c r="V358" s="46">
        <v>45833</v>
      </c>
      <c r="W358" s="64">
        <v>1</v>
      </c>
      <c r="X358" s="39">
        <v>3900000</v>
      </c>
      <c r="Y358" s="56" t="s">
        <v>1211</v>
      </c>
      <c r="Z358" s="42">
        <v>8600095786</v>
      </c>
      <c r="AA358" s="23">
        <v>45832</v>
      </c>
      <c r="AB358" s="23">
        <v>46203</v>
      </c>
      <c r="AC358" s="23">
        <v>45833</v>
      </c>
      <c r="AD358" s="24" t="s">
        <v>55</v>
      </c>
      <c r="AE358" s="65">
        <v>6500000</v>
      </c>
      <c r="AF358" s="65">
        <v>39000000</v>
      </c>
      <c r="AG358" s="24" t="s">
        <v>2570</v>
      </c>
      <c r="AH358" s="23">
        <v>45833</v>
      </c>
      <c r="AI358" s="23">
        <v>46015</v>
      </c>
      <c r="AJ358" s="24" t="s">
        <v>1947</v>
      </c>
      <c r="AK358" s="24"/>
      <c r="AL358" s="24" t="s">
        <v>2650</v>
      </c>
      <c r="AM358" s="23">
        <v>45840</v>
      </c>
      <c r="AN358" s="39">
        <v>4766667</v>
      </c>
      <c r="AO358" s="24">
        <v>1482</v>
      </c>
      <c r="AP358" s="24">
        <v>1382</v>
      </c>
      <c r="AQ358" s="24" t="s">
        <v>3247</v>
      </c>
      <c r="AR358" s="23">
        <v>46037</v>
      </c>
      <c r="AS358" s="24" t="s">
        <v>3222</v>
      </c>
      <c r="AT358" s="23">
        <v>45901</v>
      </c>
      <c r="AU358" s="39">
        <f t="shared" si="20"/>
        <v>43766667</v>
      </c>
      <c r="AW358" s="30"/>
      <c r="BF358" s="30">
        <f t="shared" si="29"/>
        <v>46037</v>
      </c>
    </row>
    <row r="359" spans="1:58" ht="13.8" hidden="1">
      <c r="A359" s="24" t="s">
        <v>2617</v>
      </c>
      <c r="B359" s="42">
        <v>79568123</v>
      </c>
      <c r="C359" s="43">
        <v>26174</v>
      </c>
      <c r="D359" s="24" t="s">
        <v>1074</v>
      </c>
      <c r="E359" s="37" t="s">
        <v>2633</v>
      </c>
      <c r="F359" s="24" t="s">
        <v>2634</v>
      </c>
      <c r="G359" s="44" t="s">
        <v>2635</v>
      </c>
      <c r="H359" s="44" t="s">
        <v>756</v>
      </c>
      <c r="I359" s="44" t="s">
        <v>760</v>
      </c>
      <c r="J359" s="68">
        <v>54</v>
      </c>
      <c r="K359" s="24" t="s">
        <v>3026</v>
      </c>
      <c r="L359" s="25" t="s">
        <v>3027</v>
      </c>
      <c r="M359" s="24" t="s">
        <v>3028</v>
      </c>
      <c r="N359" s="24" t="s">
        <v>2631</v>
      </c>
      <c r="O359" s="38">
        <v>133303</v>
      </c>
      <c r="P359" s="24" t="s">
        <v>0</v>
      </c>
      <c r="Q359" s="24" t="s">
        <v>34</v>
      </c>
      <c r="R359" s="24">
        <v>1314</v>
      </c>
      <c r="S359" s="23">
        <v>45832</v>
      </c>
      <c r="T359" s="24">
        <v>1261</v>
      </c>
      <c r="U359" s="23">
        <v>45834</v>
      </c>
      <c r="V359" s="46">
        <v>45833</v>
      </c>
      <c r="W359" s="64">
        <v>1</v>
      </c>
      <c r="X359" s="39">
        <v>2100000.6</v>
      </c>
      <c r="Y359" s="56" t="s">
        <v>1211</v>
      </c>
      <c r="Z359" s="42">
        <v>8600095786</v>
      </c>
      <c r="AA359" s="23">
        <v>45834</v>
      </c>
      <c r="AB359" s="23">
        <v>46203</v>
      </c>
      <c r="AC359" s="23">
        <v>45835</v>
      </c>
      <c r="AD359" s="24" t="s">
        <v>55</v>
      </c>
      <c r="AE359" s="65">
        <v>3500001</v>
      </c>
      <c r="AF359" s="65">
        <v>21000006</v>
      </c>
      <c r="AG359" s="24" t="s">
        <v>2618</v>
      </c>
      <c r="AH359" s="23">
        <v>45835</v>
      </c>
      <c r="AI359" s="23">
        <v>46017</v>
      </c>
      <c r="AJ359" s="24" t="s">
        <v>2411</v>
      </c>
      <c r="AK359" s="24"/>
      <c r="AL359" s="24" t="s">
        <v>2749</v>
      </c>
      <c r="AM359" s="23">
        <v>45859</v>
      </c>
      <c r="AN359" s="39">
        <v>1633333</v>
      </c>
      <c r="AO359" s="24">
        <v>1442</v>
      </c>
      <c r="AP359" s="24">
        <v>1783</v>
      </c>
      <c r="AQ359" s="24" t="s">
        <v>4087</v>
      </c>
      <c r="AR359" s="23">
        <v>46032</v>
      </c>
      <c r="AS359" s="24" t="s">
        <v>3222</v>
      </c>
      <c r="AT359" s="23">
        <v>46013</v>
      </c>
      <c r="AU359" s="39">
        <f t="shared" si="20"/>
        <v>22633339</v>
      </c>
      <c r="AW359" s="30"/>
      <c r="BF359" s="30">
        <f t="shared" si="29"/>
        <v>46032</v>
      </c>
    </row>
    <row r="360" spans="1:58" ht="13.8" hidden="1">
      <c r="A360" s="24" t="s">
        <v>2619</v>
      </c>
      <c r="B360" s="42">
        <v>1023968199</v>
      </c>
      <c r="C360" s="43">
        <v>35898</v>
      </c>
      <c r="D360" s="24" t="s">
        <v>1075</v>
      </c>
      <c r="E360" s="37" t="s">
        <v>2636</v>
      </c>
      <c r="F360" s="24" t="s">
        <v>2637</v>
      </c>
      <c r="G360" s="44">
        <v>3022771316</v>
      </c>
      <c r="H360" s="44" t="s">
        <v>756</v>
      </c>
      <c r="I360" s="44" t="s">
        <v>753</v>
      </c>
      <c r="J360" s="68">
        <v>27</v>
      </c>
      <c r="K360" t="s">
        <v>4214</v>
      </c>
      <c r="L360" s="25" t="s">
        <v>2260</v>
      </c>
      <c r="M360" s="24" t="s">
        <v>2260</v>
      </c>
      <c r="N360" s="24" t="s">
        <v>2620</v>
      </c>
      <c r="O360" s="38">
        <v>130817</v>
      </c>
      <c r="P360" s="24" t="s">
        <v>0</v>
      </c>
      <c r="Q360" s="24" t="s">
        <v>34</v>
      </c>
      <c r="R360" s="24">
        <v>1258</v>
      </c>
      <c r="S360" s="23">
        <v>45833</v>
      </c>
      <c r="T360" s="24">
        <v>1259</v>
      </c>
      <c r="U360" s="23">
        <v>45834</v>
      </c>
      <c r="V360" s="46">
        <v>45835</v>
      </c>
      <c r="W360" s="64">
        <v>5</v>
      </c>
      <c r="X360" s="39">
        <v>1785600</v>
      </c>
      <c r="Y360" s="56" t="s">
        <v>1211</v>
      </c>
      <c r="Z360" s="42">
        <v>8600095786</v>
      </c>
      <c r="AA360" s="23">
        <v>45833</v>
      </c>
      <c r="AB360" s="23">
        <v>46203</v>
      </c>
      <c r="AC360" s="23">
        <v>45834</v>
      </c>
      <c r="AD360" s="24" t="s">
        <v>55</v>
      </c>
      <c r="AE360" s="65">
        <v>2976000</v>
      </c>
      <c r="AF360" s="65">
        <v>17856000</v>
      </c>
      <c r="AG360" s="24" t="s">
        <v>2621</v>
      </c>
      <c r="AH360" s="23">
        <v>45835</v>
      </c>
      <c r="AI360" s="23">
        <v>46017</v>
      </c>
      <c r="AJ360" s="24" t="s">
        <v>2651</v>
      </c>
      <c r="AK360" s="24"/>
      <c r="AL360" s="24" t="s">
        <v>2652</v>
      </c>
      <c r="AM360" s="23">
        <v>45845</v>
      </c>
      <c r="AR360" s="23">
        <f t="shared" ref="AR360:AR365" si="31">+AI360</f>
        <v>46017</v>
      </c>
      <c r="AU360" s="39">
        <f t="shared" si="20"/>
        <v>17856000</v>
      </c>
      <c r="AW360" s="30"/>
      <c r="BF360" s="30">
        <f t="shared" si="29"/>
        <v>46017</v>
      </c>
    </row>
    <row r="361" spans="1:58" ht="13.8" hidden="1">
      <c r="A361" s="24" t="s">
        <v>2622</v>
      </c>
      <c r="B361" s="42">
        <v>1007423503</v>
      </c>
      <c r="C361" s="43">
        <v>33295</v>
      </c>
      <c r="D361" s="24" t="s">
        <v>1074</v>
      </c>
      <c r="E361" s="37" t="s">
        <v>2638</v>
      </c>
      <c r="F361" s="24" t="s">
        <v>2639</v>
      </c>
      <c r="G361" s="44">
        <v>3172561364</v>
      </c>
      <c r="H361" s="44" t="s">
        <v>850</v>
      </c>
      <c r="I361" s="44" t="s">
        <v>753</v>
      </c>
      <c r="J361" s="68">
        <v>34</v>
      </c>
      <c r="K361" s="24" t="s">
        <v>3029</v>
      </c>
      <c r="L361" s="25" t="s">
        <v>3030</v>
      </c>
      <c r="M361" s="24" t="s">
        <v>3031</v>
      </c>
      <c r="N361" s="24" t="s">
        <v>2632</v>
      </c>
      <c r="O361" s="38">
        <v>132787</v>
      </c>
      <c r="P361" s="24" t="s">
        <v>0</v>
      </c>
      <c r="Q361" s="24" t="s">
        <v>34</v>
      </c>
      <c r="R361" s="24">
        <v>1221</v>
      </c>
      <c r="S361" s="23">
        <v>45832</v>
      </c>
      <c r="T361" s="24">
        <v>1260</v>
      </c>
      <c r="U361" s="23">
        <v>45834</v>
      </c>
      <c r="V361" s="46">
        <v>45835</v>
      </c>
      <c r="W361" s="64">
        <v>5</v>
      </c>
      <c r="X361" s="39">
        <v>1620000</v>
      </c>
      <c r="Y361" s="56" t="s">
        <v>1211</v>
      </c>
      <c r="Z361" s="42">
        <v>8600095786</v>
      </c>
      <c r="AA361" s="23">
        <v>45835</v>
      </c>
      <c r="AB361" s="23">
        <v>46198</v>
      </c>
      <c r="AC361" s="23">
        <v>45840</v>
      </c>
      <c r="AD361" s="24" t="s">
        <v>55</v>
      </c>
      <c r="AE361" s="65">
        <v>2700000</v>
      </c>
      <c r="AF361" s="65">
        <v>16200000</v>
      </c>
      <c r="AG361" s="24" t="s">
        <v>2623</v>
      </c>
      <c r="AH361" s="23">
        <v>45840</v>
      </c>
      <c r="AI361" s="23">
        <v>46023</v>
      </c>
      <c r="AJ361" s="24" t="s">
        <v>2580</v>
      </c>
      <c r="AK361" s="24"/>
      <c r="AL361" s="24" t="s">
        <v>2750</v>
      </c>
      <c r="AM361" s="23">
        <v>45859</v>
      </c>
      <c r="AR361" s="23">
        <f t="shared" si="31"/>
        <v>46023</v>
      </c>
      <c r="AU361" s="39">
        <f t="shared" si="20"/>
        <v>16200000</v>
      </c>
      <c r="AW361" s="30"/>
      <c r="BF361" s="30">
        <f t="shared" si="29"/>
        <v>46023</v>
      </c>
    </row>
    <row r="362" spans="1:58" ht="13.8" hidden="1">
      <c r="A362" s="24" t="s">
        <v>2640</v>
      </c>
      <c r="B362" s="42">
        <v>1019131057</v>
      </c>
      <c r="C362" s="43">
        <v>35575</v>
      </c>
      <c r="D362" s="24" t="s">
        <v>1075</v>
      </c>
      <c r="E362" s="37" t="s">
        <v>2761</v>
      </c>
      <c r="F362" s="24" t="s">
        <v>2765</v>
      </c>
      <c r="G362" s="44" t="s">
        <v>2762</v>
      </c>
      <c r="H362" s="44" t="s">
        <v>759</v>
      </c>
      <c r="I362" s="44" t="s">
        <v>760</v>
      </c>
      <c r="J362" s="68">
        <v>28</v>
      </c>
      <c r="K362" s="24" t="s">
        <v>3032</v>
      </c>
      <c r="L362" s="25" t="s">
        <v>3033</v>
      </c>
      <c r="M362" s="24" t="s">
        <v>3034</v>
      </c>
      <c r="N362" s="24" t="s">
        <v>2641</v>
      </c>
      <c r="O362" s="38">
        <v>130833</v>
      </c>
      <c r="P362" s="24" t="s">
        <v>0</v>
      </c>
      <c r="Q362" s="24" t="s">
        <v>34</v>
      </c>
      <c r="R362" s="24">
        <v>1268</v>
      </c>
      <c r="S362" s="23">
        <v>45834</v>
      </c>
      <c r="T362" s="24">
        <v>1263</v>
      </c>
      <c r="U362" s="23">
        <v>45840</v>
      </c>
      <c r="V362" s="46">
        <v>45840</v>
      </c>
      <c r="W362" s="64">
        <v>5</v>
      </c>
      <c r="X362" s="39">
        <v>1237800</v>
      </c>
      <c r="Y362" s="56" t="s">
        <v>1211</v>
      </c>
      <c r="Z362" s="42">
        <v>8600095786</v>
      </c>
      <c r="AA362" s="23">
        <v>45854</v>
      </c>
      <c r="AB362" s="23">
        <v>46203</v>
      </c>
      <c r="AC362" s="23">
        <v>45854</v>
      </c>
      <c r="AD362" s="24" t="s">
        <v>55</v>
      </c>
      <c r="AE362" s="65">
        <v>2063000</v>
      </c>
      <c r="AF362" s="65">
        <v>12378000</v>
      </c>
      <c r="AG362" s="24" t="s">
        <v>108</v>
      </c>
      <c r="AH362" s="23">
        <v>45854</v>
      </c>
      <c r="AI362" s="23">
        <v>46037</v>
      </c>
      <c r="AJ362" s="24" t="s">
        <v>2651</v>
      </c>
      <c r="AK362" s="24"/>
      <c r="AL362" s="24" t="s">
        <v>3129</v>
      </c>
      <c r="AM362" s="23">
        <v>45874</v>
      </c>
      <c r="AR362" s="23">
        <f t="shared" si="31"/>
        <v>46037</v>
      </c>
      <c r="AU362" s="39">
        <f t="shared" si="20"/>
        <v>12378000</v>
      </c>
      <c r="AW362" s="30"/>
      <c r="BF362" s="30">
        <f t="shared" si="29"/>
        <v>46037</v>
      </c>
    </row>
    <row r="363" spans="1:58" ht="13.8" hidden="1">
      <c r="A363" s="24" t="s">
        <v>2642</v>
      </c>
      <c r="B363" s="42">
        <v>1129581117</v>
      </c>
      <c r="C363" s="43">
        <v>31786</v>
      </c>
      <c r="D363" s="24" t="s">
        <v>1075</v>
      </c>
      <c r="E363" s="37" t="s">
        <v>2845</v>
      </c>
      <c r="F363" s="69" t="s">
        <v>1186</v>
      </c>
      <c r="G363" s="44">
        <v>3112697123</v>
      </c>
      <c r="H363" s="44" t="s">
        <v>756</v>
      </c>
      <c r="I363" s="44" t="s">
        <v>749</v>
      </c>
      <c r="J363" s="68">
        <v>38</v>
      </c>
      <c r="K363" s="24" t="s">
        <v>3035</v>
      </c>
      <c r="L363" s="25" t="s">
        <v>3036</v>
      </c>
      <c r="M363" s="24" t="s">
        <v>3037</v>
      </c>
      <c r="N363" s="24" t="s">
        <v>2643</v>
      </c>
      <c r="O363" s="38">
        <v>133655</v>
      </c>
      <c r="P363" s="24" t="s">
        <v>0</v>
      </c>
      <c r="Q363" s="24" t="s">
        <v>34</v>
      </c>
      <c r="R363" s="24">
        <v>1317</v>
      </c>
      <c r="S363" s="23">
        <v>45834</v>
      </c>
      <c r="T363" s="24">
        <v>1264</v>
      </c>
      <c r="U363" s="23">
        <v>45840</v>
      </c>
      <c r="V363" s="46">
        <v>45836</v>
      </c>
      <c r="W363" s="64">
        <v>1</v>
      </c>
      <c r="X363" s="39">
        <v>1950000</v>
      </c>
      <c r="Y363" s="56" t="s">
        <v>1211</v>
      </c>
      <c r="Z363" s="42">
        <v>8600095786</v>
      </c>
      <c r="AA363" s="23">
        <v>45834</v>
      </c>
      <c r="AB363" s="23">
        <v>46204</v>
      </c>
      <c r="AC363" s="23">
        <v>45835</v>
      </c>
      <c r="AD363" s="24" t="s">
        <v>55</v>
      </c>
      <c r="AE363" s="65">
        <v>3250000</v>
      </c>
      <c r="AF363" s="65">
        <v>19500000</v>
      </c>
      <c r="AG363" s="24" t="s">
        <v>2644</v>
      </c>
      <c r="AH363" s="23">
        <v>45842</v>
      </c>
      <c r="AI363" s="23">
        <v>46025</v>
      </c>
      <c r="AJ363" s="24" t="s">
        <v>2892</v>
      </c>
      <c r="AK363" s="24"/>
      <c r="AL363" s="24" t="s">
        <v>2893</v>
      </c>
      <c r="AM363" s="23">
        <v>45859</v>
      </c>
      <c r="AR363" s="23">
        <f t="shared" si="31"/>
        <v>46025</v>
      </c>
      <c r="AU363" s="39">
        <f t="shared" si="20"/>
        <v>19500000</v>
      </c>
      <c r="AW363" s="30"/>
      <c r="BF363" s="30">
        <f t="shared" si="29"/>
        <v>46025</v>
      </c>
    </row>
    <row r="364" spans="1:58" ht="13.8" hidden="1">
      <c r="A364" s="24" t="s">
        <v>2645</v>
      </c>
      <c r="B364" s="42">
        <v>1113693097</v>
      </c>
      <c r="C364" s="43">
        <v>35978</v>
      </c>
      <c r="D364" s="24" t="s">
        <v>1075</v>
      </c>
      <c r="E364" s="37" t="s">
        <v>2846</v>
      </c>
      <c r="F364" s="24" t="s">
        <v>2847</v>
      </c>
      <c r="G364" s="44">
        <v>3042928148</v>
      </c>
      <c r="H364" s="44" t="s">
        <v>850</v>
      </c>
      <c r="I364" s="44" t="s">
        <v>753</v>
      </c>
      <c r="J364" s="68">
        <v>27</v>
      </c>
      <c r="K364" s="24" t="s">
        <v>3038</v>
      </c>
      <c r="L364" s="25" t="s">
        <v>3039</v>
      </c>
      <c r="M364" s="24" t="s">
        <v>3040</v>
      </c>
      <c r="N364" s="24" t="s">
        <v>2646</v>
      </c>
      <c r="O364" s="38">
        <v>132002</v>
      </c>
      <c r="P364" s="24" t="s">
        <v>0</v>
      </c>
      <c r="Q364" s="24" t="s">
        <v>34</v>
      </c>
      <c r="R364" s="24">
        <v>1248</v>
      </c>
      <c r="S364" s="23">
        <v>45833</v>
      </c>
      <c r="T364" s="24">
        <v>1265</v>
      </c>
      <c r="U364" s="23">
        <v>45840</v>
      </c>
      <c r="V364" s="46">
        <v>45835</v>
      </c>
      <c r="W364" s="64">
        <v>1</v>
      </c>
      <c r="X364" s="39">
        <v>3900000</v>
      </c>
      <c r="Y364" s="56" t="s">
        <v>1211</v>
      </c>
      <c r="Z364" s="42">
        <v>8600095786</v>
      </c>
      <c r="AA364" s="23">
        <v>45834</v>
      </c>
      <c r="AB364" s="23">
        <v>46197</v>
      </c>
      <c r="AC364" s="23">
        <v>45834</v>
      </c>
      <c r="AD364" s="24" t="s">
        <v>55</v>
      </c>
      <c r="AE364" s="65">
        <v>6500000</v>
      </c>
      <c r="AF364" s="65">
        <v>39000000</v>
      </c>
      <c r="AG364" s="24" t="s">
        <v>2647</v>
      </c>
      <c r="AH364" s="23">
        <v>45840</v>
      </c>
      <c r="AI364" s="23">
        <v>46023</v>
      </c>
      <c r="AJ364" s="24" t="s">
        <v>2752</v>
      </c>
      <c r="AK364" s="24"/>
      <c r="AL364" s="24" t="s">
        <v>2751</v>
      </c>
      <c r="AM364" s="23">
        <v>45859</v>
      </c>
      <c r="AR364" s="23">
        <f t="shared" si="31"/>
        <v>46023</v>
      </c>
      <c r="AU364" s="39">
        <f t="shared" si="20"/>
        <v>39000000</v>
      </c>
      <c r="AW364" s="30"/>
      <c r="BF364" s="30">
        <f t="shared" si="29"/>
        <v>46023</v>
      </c>
    </row>
    <row r="365" spans="1:58" ht="13.8" hidden="1">
      <c r="A365" s="24" t="s">
        <v>2648</v>
      </c>
      <c r="B365" s="42">
        <v>1025060329</v>
      </c>
      <c r="C365" s="43">
        <v>38098</v>
      </c>
      <c r="D365" s="24" t="s">
        <v>1074</v>
      </c>
      <c r="E365" s="37" t="s">
        <v>2766</v>
      </c>
      <c r="F365" s="24" t="s">
        <v>2767</v>
      </c>
      <c r="G365" s="44">
        <v>3208548194</v>
      </c>
      <c r="H365" s="44" t="s">
        <v>756</v>
      </c>
      <c r="I365" s="44" t="s">
        <v>749</v>
      </c>
      <c r="J365" s="68">
        <v>21</v>
      </c>
      <c r="K365" s="24" t="s">
        <v>2685</v>
      </c>
      <c r="L365" s="25" t="s">
        <v>2697</v>
      </c>
      <c r="M365" s="24" t="s">
        <v>2691</v>
      </c>
      <c r="N365" s="24" t="s">
        <v>2825</v>
      </c>
      <c r="O365" s="38">
        <v>133653</v>
      </c>
      <c r="P365" s="24" t="s">
        <v>0</v>
      </c>
      <c r="Q365" s="24" t="s">
        <v>1840</v>
      </c>
      <c r="R365" s="24">
        <v>1318</v>
      </c>
      <c r="S365" s="23">
        <v>45839</v>
      </c>
      <c r="T365" s="24">
        <v>1266</v>
      </c>
      <c r="U365" s="23">
        <v>45840</v>
      </c>
      <c r="V365" s="46">
        <v>45845</v>
      </c>
      <c r="W365" s="64">
        <v>1</v>
      </c>
      <c r="X365" s="39">
        <v>1300000</v>
      </c>
      <c r="Y365" s="56" t="s">
        <v>1211</v>
      </c>
      <c r="Z365" s="42">
        <v>8600095786</v>
      </c>
      <c r="AA365" s="23">
        <v>45836</v>
      </c>
      <c r="AB365" s="23">
        <v>46162</v>
      </c>
      <c r="AC365" s="23">
        <v>45839</v>
      </c>
      <c r="AD365" s="24" t="s">
        <v>55</v>
      </c>
      <c r="AE365" s="65">
        <v>3250000</v>
      </c>
      <c r="AF365" s="65">
        <v>13000000</v>
      </c>
      <c r="AG365" s="24" t="s">
        <v>2644</v>
      </c>
      <c r="AH365" s="23">
        <v>45853</v>
      </c>
      <c r="AI365" s="23">
        <v>45975</v>
      </c>
      <c r="AJ365" s="24" t="s">
        <v>2895</v>
      </c>
      <c r="AK365" s="24"/>
      <c r="AL365" s="24" t="s">
        <v>2894</v>
      </c>
      <c r="AM365" s="23">
        <v>45873</v>
      </c>
      <c r="AR365" s="23">
        <f t="shared" si="31"/>
        <v>45975</v>
      </c>
      <c r="AU365" s="39">
        <f t="shared" si="20"/>
        <v>13000000</v>
      </c>
      <c r="AW365" s="30"/>
      <c r="BF365" s="30">
        <f t="shared" si="29"/>
        <v>45975</v>
      </c>
    </row>
    <row r="366" spans="1:58" ht="13.8" hidden="1">
      <c r="A366" s="24" t="s">
        <v>2676</v>
      </c>
      <c r="B366" s="42">
        <v>52048570</v>
      </c>
      <c r="C366" s="43">
        <v>26344</v>
      </c>
      <c r="D366" s="24" t="s">
        <v>1075</v>
      </c>
      <c r="E366" s="37" t="s">
        <v>2763</v>
      </c>
      <c r="F366" s="24" t="s">
        <v>2764</v>
      </c>
      <c r="G366" s="44">
        <v>3025731213</v>
      </c>
      <c r="H366" s="44" t="s">
        <v>759</v>
      </c>
      <c r="I366" s="44" t="s">
        <v>749</v>
      </c>
      <c r="J366" s="68">
        <v>53</v>
      </c>
      <c r="K366" s="24" t="s">
        <v>2686</v>
      </c>
      <c r="L366" s="25" t="s">
        <v>2698</v>
      </c>
      <c r="M366" s="24" t="s">
        <v>2692</v>
      </c>
      <c r="N366" s="24" t="s">
        <v>2671</v>
      </c>
      <c r="O366" s="38">
        <v>133781</v>
      </c>
      <c r="P366" s="24" t="s">
        <v>0</v>
      </c>
      <c r="Q366" s="24" t="s">
        <v>1809</v>
      </c>
      <c r="R366" s="24">
        <v>1319</v>
      </c>
      <c r="S366" s="23">
        <v>45840</v>
      </c>
      <c r="T366" s="24">
        <v>1269</v>
      </c>
      <c r="U366" s="23">
        <v>45845</v>
      </c>
      <c r="V366" s="46">
        <v>45841</v>
      </c>
      <c r="W366" s="64">
        <v>1</v>
      </c>
      <c r="X366" s="39">
        <v>4612800</v>
      </c>
      <c r="Y366" s="56" t="s">
        <v>1212</v>
      </c>
      <c r="Z366" s="42">
        <v>8605246546</v>
      </c>
      <c r="AA366" s="23">
        <v>45841</v>
      </c>
      <c r="AB366" s="23">
        <v>46205</v>
      </c>
      <c r="AC366" s="23">
        <v>45842</v>
      </c>
      <c r="AD366" s="24" t="s">
        <v>55</v>
      </c>
      <c r="AE366" s="65">
        <v>7688000</v>
      </c>
      <c r="AF366" s="65">
        <v>46128000</v>
      </c>
      <c r="AG366" s="24" t="s">
        <v>2753</v>
      </c>
      <c r="AH366" s="23">
        <v>45842</v>
      </c>
      <c r="AI366" s="23">
        <v>46025</v>
      </c>
      <c r="AJ366" s="24" t="s">
        <v>2434</v>
      </c>
      <c r="AK366" s="24"/>
      <c r="AL366" s="24" t="s">
        <v>2844</v>
      </c>
      <c r="AM366" s="23">
        <v>45867</v>
      </c>
      <c r="AN366" s="39">
        <v>3834000</v>
      </c>
      <c r="AO366" s="24">
        <v>1453</v>
      </c>
      <c r="AP366" s="24">
        <v>1803</v>
      </c>
      <c r="AQ366" s="24" t="s">
        <v>3916</v>
      </c>
      <c r="AR366" s="23">
        <v>46037</v>
      </c>
      <c r="AS366" s="24" t="s">
        <v>2586</v>
      </c>
      <c r="AU366" s="39">
        <f t="shared" si="20"/>
        <v>49962000</v>
      </c>
      <c r="AW366" s="30"/>
    </row>
    <row r="367" spans="1:58" ht="13.8" hidden="1">
      <c r="A367" s="24" t="s">
        <v>2677</v>
      </c>
      <c r="B367" s="42">
        <v>1140851112</v>
      </c>
      <c r="C367" s="43">
        <v>33751</v>
      </c>
      <c r="D367" s="24" t="s">
        <v>1074</v>
      </c>
      <c r="E367" s="37" t="s">
        <v>2768</v>
      </c>
      <c r="F367" s="24" t="s">
        <v>2769</v>
      </c>
      <c r="G367" s="44">
        <v>3046151813</v>
      </c>
      <c r="H367" s="44" t="s">
        <v>759</v>
      </c>
      <c r="I367" s="44" t="s">
        <v>760</v>
      </c>
      <c r="J367" s="68">
        <v>33</v>
      </c>
      <c r="K367" s="24" t="s">
        <v>2687</v>
      </c>
      <c r="L367" s="25" t="s">
        <v>2699</v>
      </c>
      <c r="M367" s="24" t="s">
        <v>2693</v>
      </c>
      <c r="N367" s="24" t="s">
        <v>2672</v>
      </c>
      <c r="O367" s="38">
        <v>130945</v>
      </c>
      <c r="P367" s="24" t="s">
        <v>0</v>
      </c>
      <c r="Q367" s="24" t="s">
        <v>1809</v>
      </c>
      <c r="R367" s="24">
        <v>1291</v>
      </c>
      <c r="S367" s="23">
        <v>45845</v>
      </c>
      <c r="T367" s="24">
        <v>1274</v>
      </c>
      <c r="U367" s="23">
        <v>45852</v>
      </c>
      <c r="V367" s="46">
        <v>45847</v>
      </c>
      <c r="W367" s="64">
        <v>5</v>
      </c>
      <c r="X367" s="39">
        <v>1237800</v>
      </c>
      <c r="Y367" s="56" t="s">
        <v>1212</v>
      </c>
      <c r="Z367" s="42">
        <v>8605246546</v>
      </c>
      <c r="AA367" s="23">
        <v>45845</v>
      </c>
      <c r="AB367" s="23">
        <v>46218</v>
      </c>
      <c r="AC367" s="23">
        <v>45846</v>
      </c>
      <c r="AD367" s="24" t="s">
        <v>55</v>
      </c>
      <c r="AE367" s="65">
        <v>2063000</v>
      </c>
      <c r="AF367" s="65">
        <v>12378000</v>
      </c>
      <c r="AG367" s="24" t="s">
        <v>2681</v>
      </c>
      <c r="AH367" s="23">
        <v>45852</v>
      </c>
      <c r="AI367" s="23">
        <v>46035</v>
      </c>
      <c r="AJ367" s="24"/>
      <c r="AK367" s="24"/>
      <c r="AL367" s="24"/>
      <c r="AR367" s="23">
        <f t="shared" ref="AR367:AR371" si="32">+AI367</f>
        <v>46035</v>
      </c>
      <c r="AU367" s="39">
        <f t="shared" ref="AU367:AU430" si="33">+AN367+AF367+BB367</f>
        <v>12378000</v>
      </c>
      <c r="AW367" s="30"/>
    </row>
    <row r="368" spans="1:58" ht="13.8" hidden="1">
      <c r="A368" s="24" t="s">
        <v>2678</v>
      </c>
      <c r="B368" s="42">
        <v>1020722080</v>
      </c>
      <c r="C368" s="43">
        <v>31818</v>
      </c>
      <c r="D368" s="24" t="s">
        <v>1075</v>
      </c>
      <c r="E368" s="37" t="s">
        <v>2770</v>
      </c>
      <c r="F368" s="24" t="s">
        <v>2771</v>
      </c>
      <c r="G368" s="44">
        <v>3214882026</v>
      </c>
      <c r="H368" s="44" t="s">
        <v>748</v>
      </c>
      <c r="I368" s="44" t="s">
        <v>760</v>
      </c>
      <c r="J368" s="68">
        <v>38</v>
      </c>
      <c r="K368" s="24" t="s">
        <v>2688</v>
      </c>
      <c r="L368" s="25" t="s">
        <v>2700</v>
      </c>
      <c r="M368" s="24" t="s">
        <v>2694</v>
      </c>
      <c r="N368" s="24" t="s">
        <v>2673</v>
      </c>
      <c r="O368" s="38">
        <v>134012</v>
      </c>
      <c r="P368" s="24" t="s">
        <v>0</v>
      </c>
      <c r="Q368" s="24" t="s">
        <v>1809</v>
      </c>
      <c r="R368" s="24">
        <v>1324</v>
      </c>
      <c r="S368" s="23">
        <v>45853</v>
      </c>
      <c r="T368" s="24">
        <v>1285</v>
      </c>
      <c r="U368" s="23">
        <v>45856</v>
      </c>
      <c r="V368" s="46">
        <v>45854</v>
      </c>
      <c r="W368" s="64">
        <v>2</v>
      </c>
      <c r="X368" s="39">
        <v>3360000</v>
      </c>
      <c r="Y368" s="56" t="s">
        <v>1211</v>
      </c>
      <c r="Z368" s="42">
        <v>8600095786</v>
      </c>
      <c r="AA368" s="23">
        <v>45853</v>
      </c>
      <c r="AB368" s="23">
        <v>46203</v>
      </c>
      <c r="AC368" s="23">
        <v>45854</v>
      </c>
      <c r="AD368" s="24" t="s">
        <v>55</v>
      </c>
      <c r="AE368" s="65">
        <v>5600000</v>
      </c>
      <c r="AF368" s="65">
        <v>33600000</v>
      </c>
      <c r="AG368" s="24" t="s">
        <v>2682</v>
      </c>
      <c r="AH368" s="23">
        <v>45870</v>
      </c>
      <c r="AI368" s="23">
        <v>46022</v>
      </c>
      <c r="AJ368" s="24" t="s">
        <v>2413</v>
      </c>
      <c r="AK368" s="24"/>
      <c r="AL368" s="24" t="s">
        <v>3195</v>
      </c>
      <c r="AM368" s="23">
        <v>45889</v>
      </c>
      <c r="AR368" s="23">
        <f t="shared" si="32"/>
        <v>46022</v>
      </c>
      <c r="AU368" s="39">
        <f t="shared" si="33"/>
        <v>33600000</v>
      </c>
      <c r="AW368" s="30"/>
    </row>
    <row r="369" spans="1:54" ht="13.8" hidden="1">
      <c r="A369" s="24" t="s">
        <v>2679</v>
      </c>
      <c r="B369" s="42">
        <v>1026281889</v>
      </c>
      <c r="C369" s="43">
        <v>33858</v>
      </c>
      <c r="D369" s="24" t="s">
        <v>1075</v>
      </c>
      <c r="E369" s="37" t="s">
        <v>2772</v>
      </c>
      <c r="F369" s="24" t="s">
        <v>2773</v>
      </c>
      <c r="G369" s="44">
        <v>3176446886</v>
      </c>
      <c r="H369" s="44" t="s">
        <v>748</v>
      </c>
      <c r="I369" s="44" t="s">
        <v>760</v>
      </c>
      <c r="J369" s="68">
        <v>33</v>
      </c>
      <c r="K369" s="24" t="s">
        <v>2689</v>
      </c>
      <c r="L369" s="25" t="s">
        <v>2701</v>
      </c>
      <c r="M369" s="24" t="s">
        <v>2695</v>
      </c>
      <c r="N369" s="24" t="s">
        <v>2674</v>
      </c>
      <c r="O369" s="38">
        <v>134052</v>
      </c>
      <c r="P369" s="24" t="s">
        <v>0</v>
      </c>
      <c r="Q369" s="24" t="s">
        <v>1809</v>
      </c>
      <c r="R369" s="24">
        <v>1327</v>
      </c>
      <c r="S369" s="23">
        <v>45852</v>
      </c>
      <c r="T369" s="24">
        <v>1289</v>
      </c>
      <c r="U369" s="23">
        <v>45861</v>
      </c>
      <c r="V369" s="46">
        <v>45853</v>
      </c>
      <c r="W369" s="64">
        <v>5</v>
      </c>
      <c r="X369" s="39">
        <v>1620000</v>
      </c>
      <c r="Y369" s="56" t="s">
        <v>1211</v>
      </c>
      <c r="Z369" s="42">
        <v>8600095786</v>
      </c>
      <c r="AA369" s="23">
        <v>45853</v>
      </c>
      <c r="AB369" s="23">
        <v>46217</v>
      </c>
      <c r="AC369" s="23">
        <v>45854</v>
      </c>
      <c r="AD369" s="24" t="s">
        <v>55</v>
      </c>
      <c r="AE369" s="65">
        <v>2700000</v>
      </c>
      <c r="AF369" s="65">
        <v>16200000</v>
      </c>
      <c r="AG369" s="24" t="s">
        <v>2683</v>
      </c>
      <c r="AH369" s="23">
        <v>45861</v>
      </c>
      <c r="AI369" s="23">
        <v>45679</v>
      </c>
      <c r="AJ369" s="24" t="s">
        <v>2580</v>
      </c>
      <c r="AK369" s="24"/>
      <c r="AL369" s="24" t="s">
        <v>3157</v>
      </c>
      <c r="AM369" s="23">
        <v>45884</v>
      </c>
      <c r="AR369" s="23">
        <f t="shared" si="32"/>
        <v>45679</v>
      </c>
      <c r="AU369" s="39">
        <f t="shared" si="33"/>
        <v>16200000</v>
      </c>
      <c r="AW369" s="30"/>
    </row>
    <row r="370" spans="1:54" ht="13.8" hidden="1">
      <c r="A370" s="24" t="s">
        <v>2680</v>
      </c>
      <c r="B370" s="42">
        <v>1067921278</v>
      </c>
      <c r="C370" s="43">
        <v>34118</v>
      </c>
      <c r="D370" s="24" t="s">
        <v>1074</v>
      </c>
      <c r="E370" s="37" t="s">
        <v>2774</v>
      </c>
      <c r="F370" s="24" t="s">
        <v>2775</v>
      </c>
      <c r="G370" s="44">
        <v>3160516115</v>
      </c>
      <c r="H370" s="44" t="s">
        <v>850</v>
      </c>
      <c r="I370" s="44" t="s">
        <v>753</v>
      </c>
      <c r="J370" s="68">
        <v>32</v>
      </c>
      <c r="K370" s="24" t="s">
        <v>2690</v>
      </c>
      <c r="L370" s="25" t="s">
        <v>2702</v>
      </c>
      <c r="M370" s="24" t="s">
        <v>2696</v>
      </c>
      <c r="N370" s="24" t="s">
        <v>2675</v>
      </c>
      <c r="O370" s="38">
        <v>134415</v>
      </c>
      <c r="P370" s="24" t="s">
        <v>0</v>
      </c>
      <c r="Q370" s="24" t="s">
        <v>1809</v>
      </c>
      <c r="R370" s="24">
        <v>1335</v>
      </c>
      <c r="S370" s="23">
        <v>45853</v>
      </c>
      <c r="T370" s="24">
        <v>1290</v>
      </c>
      <c r="U370" s="23">
        <v>45861</v>
      </c>
      <c r="V370" s="46">
        <v>45853</v>
      </c>
      <c r="W370" s="64">
        <v>1</v>
      </c>
      <c r="X370" s="39">
        <v>4680000</v>
      </c>
      <c r="Y370" s="56" t="s">
        <v>1211</v>
      </c>
      <c r="Z370" s="42">
        <v>8600095786</v>
      </c>
      <c r="AA370" s="23">
        <v>45854</v>
      </c>
      <c r="AB370" s="23">
        <v>46218</v>
      </c>
      <c r="AC370" s="23">
        <v>45854</v>
      </c>
      <c r="AD370" s="24" t="s">
        <v>55</v>
      </c>
      <c r="AE370" s="65">
        <v>7800000</v>
      </c>
      <c r="AF370" s="65">
        <v>46800000</v>
      </c>
      <c r="AG370" s="24" t="s">
        <v>2684</v>
      </c>
      <c r="AH370" s="23">
        <v>45861</v>
      </c>
      <c r="AI370" s="23">
        <v>45679</v>
      </c>
      <c r="AJ370" s="24" t="s">
        <v>1947</v>
      </c>
      <c r="AK370" s="24"/>
      <c r="AL370" s="24" t="s">
        <v>3153</v>
      </c>
      <c r="AM370" s="23">
        <v>45889</v>
      </c>
      <c r="AR370" s="23">
        <f t="shared" si="32"/>
        <v>45679</v>
      </c>
      <c r="AU370" s="39">
        <f t="shared" si="33"/>
        <v>46800000</v>
      </c>
      <c r="AV370" s="24" t="s">
        <v>4083</v>
      </c>
      <c r="AW370" s="30">
        <v>46001</v>
      </c>
      <c r="AX370" s="21">
        <v>79466515</v>
      </c>
      <c r="AY370" s="21">
        <v>1761</v>
      </c>
      <c r="AZ370" s="21" t="s">
        <v>3222</v>
      </c>
      <c r="BA370" s="30">
        <v>46001</v>
      </c>
    </row>
    <row r="371" spans="1:54" ht="13.8" hidden="1">
      <c r="A371" s="24" t="s">
        <v>2703</v>
      </c>
      <c r="B371" s="42">
        <v>37390677</v>
      </c>
      <c r="C371" s="43">
        <v>30746</v>
      </c>
      <c r="D371" s="24" t="s">
        <v>1075</v>
      </c>
      <c r="E371" s="37" t="s">
        <v>2776</v>
      </c>
      <c r="F371" s="24" t="s">
        <v>2777</v>
      </c>
      <c r="G371" s="44">
        <v>3175394600</v>
      </c>
      <c r="H371" s="44" t="s">
        <v>759</v>
      </c>
      <c r="I371" s="44" t="s">
        <v>749</v>
      </c>
      <c r="J371" s="68">
        <v>41</v>
      </c>
      <c r="K371" s="24" t="s">
        <v>3041</v>
      </c>
      <c r="L371" s="25" t="s">
        <v>3042</v>
      </c>
      <c r="M371" s="24" t="s">
        <v>3043</v>
      </c>
      <c r="N371" s="24" t="s">
        <v>2704</v>
      </c>
      <c r="O371" s="38">
        <v>133175</v>
      </c>
      <c r="P371" s="24" t="s">
        <v>0</v>
      </c>
      <c r="Q371" s="24" t="s">
        <v>1809</v>
      </c>
      <c r="R371" s="24">
        <v>1273</v>
      </c>
      <c r="S371" s="23">
        <v>45859</v>
      </c>
      <c r="T371" s="24">
        <v>1294</v>
      </c>
      <c r="U371" s="23">
        <v>45863</v>
      </c>
      <c r="V371" s="46">
        <v>45862</v>
      </c>
      <c r="W371" s="64">
        <v>1</v>
      </c>
      <c r="X371" s="39">
        <v>1740000</v>
      </c>
      <c r="Y371" s="56" t="s">
        <v>1211</v>
      </c>
      <c r="Z371" s="42">
        <v>8600095786</v>
      </c>
      <c r="AA371" s="23">
        <v>45860</v>
      </c>
      <c r="AB371" s="23">
        <v>46234</v>
      </c>
      <c r="AC371" s="23">
        <v>45861</v>
      </c>
      <c r="AD371" s="24" t="s">
        <v>55</v>
      </c>
      <c r="AE371" s="65">
        <v>2900000</v>
      </c>
      <c r="AF371" s="65">
        <v>17400000</v>
      </c>
      <c r="AG371" s="24" t="s">
        <v>2711</v>
      </c>
      <c r="AH371" s="23">
        <v>45863</v>
      </c>
      <c r="AI371" s="23">
        <v>45681</v>
      </c>
      <c r="AJ371" s="24" t="s">
        <v>2411</v>
      </c>
      <c r="AK371" s="24"/>
      <c r="AL371" s="24" t="s">
        <v>3130</v>
      </c>
      <c r="AM371" s="23">
        <v>45874</v>
      </c>
      <c r="AR371" s="23">
        <f t="shared" si="32"/>
        <v>45681</v>
      </c>
      <c r="AU371" s="39">
        <f t="shared" si="33"/>
        <v>17400000</v>
      </c>
      <c r="AW371" s="30"/>
    </row>
    <row r="372" spans="1:54" ht="13.8">
      <c r="A372" s="24" t="s">
        <v>2705</v>
      </c>
      <c r="B372" s="42">
        <v>830079122</v>
      </c>
      <c r="C372" s="43" t="s">
        <v>2794</v>
      </c>
      <c r="D372" s="24" t="s">
        <v>2794</v>
      </c>
      <c r="E372" s="37" t="s">
        <v>2791</v>
      </c>
      <c r="G372" s="44">
        <v>2815353</v>
      </c>
      <c r="H372" s="44" t="s">
        <v>2794</v>
      </c>
      <c r="I372" s="44" t="s">
        <v>2794</v>
      </c>
      <c r="J372" s="68" t="s">
        <v>2794</v>
      </c>
      <c r="K372" s="24" t="s">
        <v>3044</v>
      </c>
      <c r="L372" s="25" t="s">
        <v>3045</v>
      </c>
      <c r="M372" s="24" t="s">
        <v>3046</v>
      </c>
      <c r="N372" s="24" t="s">
        <v>2706</v>
      </c>
      <c r="O372" s="70" t="s">
        <v>2794</v>
      </c>
      <c r="P372" s="24" t="s">
        <v>6</v>
      </c>
      <c r="Q372" s="24" t="s">
        <v>2759</v>
      </c>
      <c r="R372" s="24">
        <v>1276</v>
      </c>
      <c r="S372" s="23">
        <v>45854</v>
      </c>
      <c r="T372" s="24">
        <v>1284</v>
      </c>
      <c r="U372" s="23">
        <v>45856</v>
      </c>
      <c r="V372" s="46" t="s">
        <v>2843</v>
      </c>
      <c r="W372" s="64" t="s">
        <v>2794</v>
      </c>
      <c r="X372" s="39">
        <v>1085440</v>
      </c>
      <c r="Y372" s="56" t="s">
        <v>1211</v>
      </c>
      <c r="Z372" s="42">
        <v>8600095786</v>
      </c>
      <c r="AA372" s="23">
        <v>45855</v>
      </c>
      <c r="AB372" s="23">
        <v>47133</v>
      </c>
      <c r="AC372" s="23">
        <v>45857</v>
      </c>
      <c r="AD372" s="24" t="s">
        <v>55</v>
      </c>
      <c r="AE372" s="65">
        <v>1809066.6666666667</v>
      </c>
      <c r="AF372" s="65">
        <v>10854400</v>
      </c>
      <c r="AG372" s="24" t="s">
        <v>2790</v>
      </c>
      <c r="AH372" s="23">
        <v>45857</v>
      </c>
      <c r="AI372" s="23">
        <v>46040</v>
      </c>
      <c r="AJ372" s="24" t="s">
        <v>3196</v>
      </c>
      <c r="AK372" s="24"/>
      <c r="AL372" s="24" t="s">
        <v>3197</v>
      </c>
      <c r="AM372" s="23">
        <v>45874</v>
      </c>
      <c r="AR372" s="23">
        <f>+AI372</f>
        <v>46040</v>
      </c>
      <c r="AU372" s="39">
        <f t="shared" si="33"/>
        <v>16281600</v>
      </c>
      <c r="AW372" s="30"/>
      <c r="AZ372" s="21" t="s">
        <v>4208</v>
      </c>
      <c r="BA372" s="30">
        <v>46039</v>
      </c>
      <c r="BB372" s="81">
        <v>5427200</v>
      </c>
    </row>
    <row r="373" spans="1:54" ht="13.8">
      <c r="A373" s="24" t="s">
        <v>2708</v>
      </c>
      <c r="B373" s="42">
        <v>899999063</v>
      </c>
      <c r="C373" s="43" t="s">
        <v>2794</v>
      </c>
      <c r="D373" s="24" t="s">
        <v>2794</v>
      </c>
      <c r="E373" s="37" t="s">
        <v>2792</v>
      </c>
      <c r="G373" s="44">
        <v>3165088</v>
      </c>
      <c r="H373" s="44" t="s">
        <v>2794</v>
      </c>
      <c r="I373" s="44" t="s">
        <v>2794</v>
      </c>
      <c r="J373" s="68" t="s">
        <v>2794</v>
      </c>
      <c r="K373" s="24" t="s">
        <v>2836</v>
      </c>
      <c r="L373" s="25" t="s">
        <v>2835</v>
      </c>
      <c r="M373" s="24" t="s">
        <v>2834</v>
      </c>
      <c r="N373" s="24" t="s">
        <v>2707</v>
      </c>
      <c r="O373" s="70" t="s">
        <v>2794</v>
      </c>
      <c r="P373" s="24" t="s">
        <v>13</v>
      </c>
      <c r="Q373" s="24" t="s">
        <v>2739</v>
      </c>
      <c r="R373" s="24">
        <v>1347</v>
      </c>
      <c r="S373" s="23">
        <v>45866</v>
      </c>
      <c r="T373" s="24">
        <v>1305</v>
      </c>
      <c r="U373" s="23">
        <v>45866</v>
      </c>
      <c r="V373" s="46" t="s">
        <v>2843</v>
      </c>
      <c r="W373" s="64" t="s">
        <v>2794</v>
      </c>
      <c r="X373" s="39">
        <v>135254945</v>
      </c>
      <c r="Y373" s="56" t="s">
        <v>850</v>
      </c>
      <c r="Z373" s="42" t="e">
        <v>#N/A</v>
      </c>
      <c r="AA373" s="23" t="s">
        <v>2794</v>
      </c>
      <c r="AB373" s="23" t="s">
        <v>2794</v>
      </c>
      <c r="AC373" s="23" t="s">
        <v>2794</v>
      </c>
      <c r="AD373" s="24" t="s">
        <v>55</v>
      </c>
      <c r="AE373" s="65">
        <v>60113309</v>
      </c>
      <c r="AF373" s="65">
        <v>300566545</v>
      </c>
      <c r="AG373" s="24" t="s">
        <v>2793</v>
      </c>
      <c r="AH373" s="23">
        <v>45882</v>
      </c>
      <c r="AI373" s="23">
        <v>46034</v>
      </c>
      <c r="AJ373" s="24" t="s">
        <v>1945</v>
      </c>
      <c r="AK373" s="24"/>
      <c r="AL373" s="24" t="s">
        <v>3526</v>
      </c>
      <c r="AM373" s="23">
        <v>45951</v>
      </c>
      <c r="AQ373" s="24" t="s">
        <v>3888</v>
      </c>
      <c r="AR373" s="23">
        <v>46081</v>
      </c>
      <c r="AS373" s="24" t="s">
        <v>4155</v>
      </c>
      <c r="AU373" s="39">
        <f t="shared" si="33"/>
        <v>300566545</v>
      </c>
      <c r="AW373" s="30"/>
    </row>
    <row r="374" spans="1:54" ht="13.8" hidden="1">
      <c r="A374" s="24" t="s">
        <v>2709</v>
      </c>
      <c r="B374" s="42">
        <v>1020835881</v>
      </c>
      <c r="C374" s="43">
        <v>36065</v>
      </c>
      <c r="D374" s="24" t="s">
        <v>1075</v>
      </c>
      <c r="E374" s="37" t="s">
        <v>2778</v>
      </c>
      <c r="F374" s="24" t="s">
        <v>2779</v>
      </c>
      <c r="G374" s="44">
        <v>3143107016</v>
      </c>
      <c r="H374" s="44" t="s">
        <v>759</v>
      </c>
      <c r="I374" s="44" t="s">
        <v>749</v>
      </c>
      <c r="J374" s="68">
        <v>27</v>
      </c>
      <c r="K374" s="24" t="s">
        <v>3047</v>
      </c>
      <c r="L374" s="25" t="s">
        <v>3048</v>
      </c>
      <c r="M374" s="24" t="s">
        <v>3049</v>
      </c>
      <c r="N374" s="24" t="s">
        <v>2710</v>
      </c>
      <c r="O374" s="38">
        <v>130946</v>
      </c>
      <c r="P374" s="24" t="s">
        <v>0</v>
      </c>
      <c r="Q374" s="24" t="s">
        <v>1809</v>
      </c>
      <c r="R374" s="24">
        <v>1292</v>
      </c>
      <c r="S374" s="23">
        <v>45859</v>
      </c>
      <c r="T374" s="24">
        <v>1293</v>
      </c>
      <c r="U374" s="23">
        <v>45863</v>
      </c>
      <c r="V374" s="46">
        <v>45862</v>
      </c>
      <c r="W374" s="64">
        <v>5</v>
      </c>
      <c r="X374" s="39">
        <v>1237800</v>
      </c>
      <c r="Y374" s="56" t="s">
        <v>1211</v>
      </c>
      <c r="Z374" s="42">
        <v>8600095786</v>
      </c>
      <c r="AA374" s="23">
        <v>45860</v>
      </c>
      <c r="AB374" s="23">
        <v>46039</v>
      </c>
      <c r="AC374" s="23">
        <v>45861</v>
      </c>
      <c r="AD374" s="24" t="s">
        <v>55</v>
      </c>
      <c r="AE374" s="65">
        <v>2063000</v>
      </c>
      <c r="AF374" s="65">
        <v>12378000</v>
      </c>
      <c r="AG374" s="24" t="s">
        <v>2621</v>
      </c>
      <c r="AH374" s="23">
        <v>45862</v>
      </c>
      <c r="AI374" s="23">
        <v>45680</v>
      </c>
      <c r="AJ374" s="24" t="s">
        <v>3198</v>
      </c>
      <c r="AK374" s="24"/>
      <c r="AL374" s="24" t="s">
        <v>3199</v>
      </c>
      <c r="AM374" s="23">
        <v>45889</v>
      </c>
      <c r="AR374" s="23">
        <f>+AI374</f>
        <v>45680</v>
      </c>
      <c r="AU374" s="39">
        <f t="shared" si="33"/>
        <v>12378000</v>
      </c>
      <c r="AW374" s="30"/>
    </row>
    <row r="375" spans="1:54" ht="13.8" hidden="1">
      <c r="A375" s="24" t="s">
        <v>2798</v>
      </c>
      <c r="B375" s="42">
        <v>1001090193</v>
      </c>
      <c r="C375" s="43">
        <v>36555</v>
      </c>
      <c r="D375" s="24" t="s">
        <v>1075</v>
      </c>
      <c r="E375" s="37" t="s">
        <v>2848</v>
      </c>
      <c r="F375" s="24" t="s">
        <v>2849</v>
      </c>
      <c r="G375" s="44">
        <v>3002107983</v>
      </c>
      <c r="H375" s="44" t="s">
        <v>748</v>
      </c>
      <c r="I375" s="44" t="s">
        <v>749</v>
      </c>
      <c r="J375" s="68">
        <v>25</v>
      </c>
      <c r="K375" s="24" t="s">
        <v>3050</v>
      </c>
      <c r="L375" s="25" t="s">
        <v>3051</v>
      </c>
      <c r="M375" s="24" t="s">
        <v>3052</v>
      </c>
      <c r="N375" s="24" t="s">
        <v>2804</v>
      </c>
      <c r="O375" s="38">
        <v>134694</v>
      </c>
      <c r="P375" s="24" t="s">
        <v>0</v>
      </c>
      <c r="Q375" s="24" t="s">
        <v>1840</v>
      </c>
      <c r="R375" s="24">
        <v>1342</v>
      </c>
      <c r="S375" s="23">
        <v>45866</v>
      </c>
      <c r="T375" s="24">
        <v>1304</v>
      </c>
      <c r="U375" s="23">
        <v>45866</v>
      </c>
      <c r="V375" s="46">
        <v>45866</v>
      </c>
      <c r="W375" s="64">
        <v>5</v>
      </c>
      <c r="X375" s="39">
        <v>1300000</v>
      </c>
      <c r="Y375" s="56" t="s">
        <v>1211</v>
      </c>
      <c r="Z375" s="42">
        <v>8600095786</v>
      </c>
      <c r="AA375" s="23">
        <v>45866</v>
      </c>
      <c r="AB375" s="23">
        <v>46169</v>
      </c>
      <c r="AC375" s="23">
        <v>45866</v>
      </c>
      <c r="AD375" s="24" t="s">
        <v>55</v>
      </c>
      <c r="AE375" s="65">
        <v>3250000</v>
      </c>
      <c r="AF375" s="65">
        <v>13000000</v>
      </c>
      <c r="AG375" s="24" t="s">
        <v>2799</v>
      </c>
      <c r="AH375" s="23">
        <v>45866</v>
      </c>
      <c r="AI375" s="23">
        <v>45988</v>
      </c>
      <c r="AJ375" s="24" t="s">
        <v>2020</v>
      </c>
      <c r="AK375" s="24"/>
      <c r="AL375" s="24" t="s">
        <v>3155</v>
      </c>
      <c r="AM375" s="23">
        <v>45889</v>
      </c>
      <c r="AN375" s="39">
        <v>4875000</v>
      </c>
      <c r="AO375" s="24">
        <v>1792</v>
      </c>
      <c r="AP375" s="24">
        <v>1684</v>
      </c>
      <c r="AQ375" s="24" t="s">
        <v>3616</v>
      </c>
      <c r="AR375" s="23">
        <v>46034</v>
      </c>
      <c r="AS375" s="24" t="s">
        <v>3222</v>
      </c>
      <c r="AT375" s="23">
        <v>45988</v>
      </c>
      <c r="AU375" s="39">
        <f t="shared" si="33"/>
        <v>17875000</v>
      </c>
      <c r="AW375" s="30"/>
    </row>
    <row r="376" spans="1:54" ht="13.8">
      <c r="A376" s="24" t="s">
        <v>2713</v>
      </c>
      <c r="B376" s="42">
        <v>900995679</v>
      </c>
      <c r="C376" s="43" t="s">
        <v>2794</v>
      </c>
      <c r="D376" s="24" t="s">
        <v>2794</v>
      </c>
      <c r="E376" s="37" t="s">
        <v>2716</v>
      </c>
      <c r="G376" s="44">
        <v>3133520805</v>
      </c>
      <c r="H376" s="44" t="s">
        <v>2794</v>
      </c>
      <c r="I376" s="44" t="s">
        <v>2794</v>
      </c>
      <c r="J376" s="68" t="s">
        <v>2794</v>
      </c>
      <c r="K376" s="24" t="s">
        <v>3053</v>
      </c>
      <c r="L376" s="25" t="s">
        <v>3054</v>
      </c>
      <c r="M376" s="24" t="s">
        <v>3055</v>
      </c>
      <c r="N376" s="24" t="s">
        <v>2712</v>
      </c>
      <c r="O376" s="70" t="s">
        <v>2794</v>
      </c>
      <c r="P376" s="24" t="s">
        <v>5</v>
      </c>
      <c r="Q376" s="24" t="s">
        <v>2715</v>
      </c>
      <c r="R376" s="24">
        <v>1264</v>
      </c>
      <c r="S376" s="23">
        <v>45867</v>
      </c>
      <c r="T376" s="24">
        <v>1300</v>
      </c>
      <c r="U376" s="23">
        <v>45866</v>
      </c>
      <c r="V376" s="46" t="s">
        <v>2843</v>
      </c>
      <c r="W376" s="64" t="s">
        <v>2794</v>
      </c>
      <c r="X376" s="39">
        <v>56496870</v>
      </c>
      <c r="Y376" s="56" t="s">
        <v>1211</v>
      </c>
      <c r="Z376" s="42">
        <v>8600095786</v>
      </c>
      <c r="AA376" s="23">
        <v>45868</v>
      </c>
      <c r="AB376" s="23">
        <v>46141</v>
      </c>
      <c r="AC376" s="23">
        <v>45869</v>
      </c>
      <c r="AD376" s="24" t="s">
        <v>55</v>
      </c>
      <c r="AE376" s="65">
        <v>47080725</v>
      </c>
      <c r="AF376" s="65">
        <v>141242175</v>
      </c>
      <c r="AG376" s="24" t="s">
        <v>2714</v>
      </c>
      <c r="AH376" s="23">
        <v>45873</v>
      </c>
      <c r="AI376" s="23">
        <v>45660</v>
      </c>
      <c r="AJ376" s="24" t="s">
        <v>2418</v>
      </c>
      <c r="AK376" s="24"/>
      <c r="AL376" s="24">
        <v>20255120014203</v>
      </c>
      <c r="AM376" s="23">
        <v>45903</v>
      </c>
      <c r="AR376" s="23">
        <f>+AI376</f>
        <v>45660</v>
      </c>
      <c r="AU376" s="39">
        <f t="shared" si="33"/>
        <v>141242175</v>
      </c>
      <c r="AW376" s="30"/>
    </row>
    <row r="377" spans="1:54" ht="13.8">
      <c r="A377" s="24" t="s">
        <v>2717</v>
      </c>
      <c r="B377" s="42">
        <v>860197030</v>
      </c>
      <c r="C377" s="43" t="s">
        <v>2794</v>
      </c>
      <c r="D377" s="24" t="s">
        <v>2794</v>
      </c>
      <c r="E377" s="37" t="s">
        <v>2872</v>
      </c>
      <c r="G377" s="44">
        <v>6014377060</v>
      </c>
      <c r="H377" s="44" t="s">
        <v>2794</v>
      </c>
      <c r="I377" s="44" t="s">
        <v>2794</v>
      </c>
      <c r="J377" s="68" t="s">
        <v>2794</v>
      </c>
      <c r="K377" s="24" t="s">
        <v>2839</v>
      </c>
      <c r="L377" s="25" t="s">
        <v>2837</v>
      </c>
      <c r="M377" s="24" t="s">
        <v>2838</v>
      </c>
      <c r="N377" s="24" t="s">
        <v>2718</v>
      </c>
      <c r="O377" s="70" t="s">
        <v>2794</v>
      </c>
      <c r="P377" s="24" t="s">
        <v>0</v>
      </c>
      <c r="Q377" s="24" t="s">
        <v>1840</v>
      </c>
      <c r="R377" s="24">
        <v>1345</v>
      </c>
      <c r="S377" s="23">
        <v>45869</v>
      </c>
      <c r="T377" s="24">
        <v>1361</v>
      </c>
      <c r="U377" s="23">
        <v>45869</v>
      </c>
      <c r="V377" s="46" t="s">
        <v>2843</v>
      </c>
      <c r="W377" s="64" t="s">
        <v>2794</v>
      </c>
      <c r="X377" s="39" t="s">
        <v>2794</v>
      </c>
      <c r="Y377" s="56" t="s">
        <v>2794</v>
      </c>
      <c r="Z377" s="24" t="s">
        <v>2794</v>
      </c>
      <c r="AA377" s="23" t="s">
        <v>2794</v>
      </c>
      <c r="AB377" s="23" t="s">
        <v>2794</v>
      </c>
      <c r="AC377" s="23" t="s">
        <v>2794</v>
      </c>
      <c r="AD377" s="24" t="s">
        <v>55</v>
      </c>
      <c r="AE377" s="65">
        <v>154235565.25</v>
      </c>
      <c r="AF377" s="65">
        <v>616942261</v>
      </c>
      <c r="AG377" s="24" t="s">
        <v>2719</v>
      </c>
      <c r="AH377" s="23">
        <v>45869</v>
      </c>
      <c r="AI377" s="23">
        <v>45991</v>
      </c>
      <c r="AJ377" s="24" t="s">
        <v>2576</v>
      </c>
      <c r="AK377" s="24"/>
      <c r="AL377" s="24" t="s">
        <v>3550</v>
      </c>
      <c r="AM377" s="23">
        <v>45898</v>
      </c>
      <c r="AR377" s="23">
        <f>+AI377</f>
        <v>45991</v>
      </c>
      <c r="AU377" s="39">
        <f t="shared" si="33"/>
        <v>616942261</v>
      </c>
      <c r="AW377" s="30"/>
    </row>
    <row r="378" spans="1:54" ht="13.8" hidden="1">
      <c r="A378" s="24" t="s">
        <v>2720</v>
      </c>
      <c r="B378" s="42">
        <v>28157380</v>
      </c>
      <c r="C378" s="43">
        <v>27688</v>
      </c>
      <c r="D378" s="24" t="s">
        <v>1075</v>
      </c>
      <c r="E378" s="37" t="s">
        <v>2780</v>
      </c>
      <c r="F378" s="24" t="s">
        <v>2781</v>
      </c>
      <c r="G378" s="44">
        <v>6014717403</v>
      </c>
      <c r="H378" s="44" t="s">
        <v>748</v>
      </c>
      <c r="I378" s="44" t="s">
        <v>760</v>
      </c>
      <c r="J378" s="68">
        <v>50</v>
      </c>
      <c r="K378" s="24" t="s">
        <v>2842</v>
      </c>
      <c r="L378" s="25" t="s">
        <v>2840</v>
      </c>
      <c r="M378" s="24" t="s">
        <v>2841</v>
      </c>
      <c r="N378" s="24" t="s">
        <v>2824</v>
      </c>
      <c r="O378" s="38">
        <v>133636</v>
      </c>
      <c r="P378" s="24" t="s">
        <v>0</v>
      </c>
      <c r="Q378" s="24" t="s">
        <v>1840</v>
      </c>
      <c r="R378" s="24">
        <v>1333</v>
      </c>
      <c r="S378" s="23">
        <v>45861</v>
      </c>
      <c r="T378" s="24">
        <v>1292</v>
      </c>
      <c r="U378" s="23">
        <v>45863</v>
      </c>
      <c r="V378" s="46">
        <v>45854</v>
      </c>
      <c r="W378" s="64">
        <v>5</v>
      </c>
      <c r="X378" s="39">
        <v>1190400</v>
      </c>
      <c r="Y378" s="56" t="s">
        <v>1211</v>
      </c>
      <c r="Z378" s="42">
        <v>8600095786</v>
      </c>
      <c r="AA378" s="23">
        <v>45861</v>
      </c>
      <c r="AB378" s="23">
        <v>46174</v>
      </c>
      <c r="AC378" s="23">
        <v>45861</v>
      </c>
      <c r="AD378" s="24" t="s">
        <v>55</v>
      </c>
      <c r="AE378" s="65">
        <v>2976000</v>
      </c>
      <c r="AF378" s="65">
        <v>11904000</v>
      </c>
      <c r="AG378" s="24" t="s">
        <v>2621</v>
      </c>
      <c r="AH378" s="23">
        <v>45863</v>
      </c>
      <c r="AI378" s="23">
        <v>45985</v>
      </c>
      <c r="AJ378" s="24" t="s">
        <v>3201</v>
      </c>
      <c r="AK378" s="24"/>
      <c r="AL378" s="24" t="s">
        <v>3200</v>
      </c>
      <c r="AM378" s="23">
        <v>45889</v>
      </c>
      <c r="AN378" s="39">
        <v>4662400</v>
      </c>
      <c r="AO378" s="24">
        <v>1772</v>
      </c>
      <c r="AP378" s="24">
        <v>1665</v>
      </c>
      <c r="AQ378" s="24" t="s">
        <v>3694</v>
      </c>
      <c r="AR378" s="23">
        <v>46032</v>
      </c>
      <c r="AS378" s="24" t="s">
        <v>3222</v>
      </c>
      <c r="AT378" s="23">
        <v>45985</v>
      </c>
      <c r="AU378" s="39">
        <f t="shared" si="33"/>
        <v>16566400</v>
      </c>
      <c r="AW378" s="30"/>
    </row>
    <row r="379" spans="1:54" ht="13.8" hidden="1">
      <c r="A379" s="24" t="s">
        <v>2721</v>
      </c>
      <c r="B379" s="42">
        <v>1032444345</v>
      </c>
      <c r="C379" s="43">
        <v>33418</v>
      </c>
      <c r="D379" s="24" t="s">
        <v>1074</v>
      </c>
      <c r="E379" s="37" t="s">
        <v>2782</v>
      </c>
      <c r="F379" s="24" t="s">
        <v>2783</v>
      </c>
      <c r="G379" s="44">
        <v>3214015406</v>
      </c>
      <c r="H379" s="44" t="s">
        <v>748</v>
      </c>
      <c r="I379" s="44" t="s">
        <v>771</v>
      </c>
      <c r="J379" s="68">
        <v>34</v>
      </c>
      <c r="K379" s="24" t="s">
        <v>3056</v>
      </c>
      <c r="L379" s="25" t="s">
        <v>3057</v>
      </c>
      <c r="M379" s="24" t="s">
        <v>3058</v>
      </c>
      <c r="N379" s="24" t="s">
        <v>2722</v>
      </c>
      <c r="O379" s="38">
        <v>134057</v>
      </c>
      <c r="P379" s="24" t="s">
        <v>0</v>
      </c>
      <c r="Q379" s="24" t="s">
        <v>1809</v>
      </c>
      <c r="R379" s="24">
        <v>1330</v>
      </c>
      <c r="S379" s="23">
        <v>45862</v>
      </c>
      <c r="T379" s="24">
        <v>1302</v>
      </c>
      <c r="U379" s="23">
        <v>45866</v>
      </c>
      <c r="V379" s="46">
        <v>45866</v>
      </c>
      <c r="W379" s="64">
        <v>5</v>
      </c>
      <c r="X379" s="39">
        <v>3900000</v>
      </c>
      <c r="Y379" s="56" t="s">
        <v>1211</v>
      </c>
      <c r="Z379" s="42">
        <v>8600095786</v>
      </c>
      <c r="AA379" s="23">
        <v>45877</v>
      </c>
      <c r="AB379" s="23">
        <v>46227</v>
      </c>
      <c r="AC379" s="23">
        <v>45881</v>
      </c>
      <c r="AD379" s="24" t="s">
        <v>55</v>
      </c>
      <c r="AE379" s="65">
        <v>6500000</v>
      </c>
      <c r="AF379" s="65">
        <v>39000000</v>
      </c>
      <c r="AG379" s="24" t="s">
        <v>2723</v>
      </c>
      <c r="AH379" s="23">
        <v>45881</v>
      </c>
      <c r="AI379" s="23">
        <v>46033</v>
      </c>
      <c r="AJ379" s="24" t="s">
        <v>2370</v>
      </c>
      <c r="AK379" s="24"/>
      <c r="AL379" s="24" t="s">
        <v>3156</v>
      </c>
      <c r="AM379" s="23">
        <v>45889</v>
      </c>
      <c r="AR379" s="23">
        <f>+AI379</f>
        <v>46033</v>
      </c>
      <c r="AU379" s="39">
        <f t="shared" si="33"/>
        <v>39000000</v>
      </c>
      <c r="AW379" s="30"/>
    </row>
    <row r="380" spans="1:54" ht="13.8" hidden="1">
      <c r="A380" s="24" t="s">
        <v>2724</v>
      </c>
      <c r="B380" s="42">
        <v>80095907</v>
      </c>
      <c r="C380" s="43">
        <v>29779</v>
      </c>
      <c r="D380" s="24" t="s">
        <v>1074</v>
      </c>
      <c r="E380" s="37" t="s">
        <v>2784</v>
      </c>
      <c r="F380" s="24" t="s">
        <v>2785</v>
      </c>
      <c r="G380" s="44">
        <v>3133804357</v>
      </c>
      <c r="H380" s="44" t="s">
        <v>748</v>
      </c>
      <c r="I380" s="44" t="s">
        <v>760</v>
      </c>
      <c r="J380" s="68">
        <v>44</v>
      </c>
      <c r="K380" s="24" t="s">
        <v>3059</v>
      </c>
      <c r="L380" s="25" t="s">
        <v>3060</v>
      </c>
      <c r="M380" s="24" t="s">
        <v>3061</v>
      </c>
      <c r="N380" s="24" t="s">
        <v>2803</v>
      </c>
      <c r="O380" s="38">
        <v>134686</v>
      </c>
      <c r="P380" s="24" t="s">
        <v>0</v>
      </c>
      <c r="Q380" s="24" t="s">
        <v>1840</v>
      </c>
      <c r="R380" s="24">
        <v>1343</v>
      </c>
      <c r="S380" s="23">
        <v>45866</v>
      </c>
      <c r="T380" s="24">
        <v>1312</v>
      </c>
      <c r="U380" s="23">
        <v>45868</v>
      </c>
      <c r="V380" s="46">
        <v>45863</v>
      </c>
      <c r="W380" s="64">
        <v>1</v>
      </c>
      <c r="X380" s="39">
        <v>3200000</v>
      </c>
      <c r="Y380" s="56" t="s">
        <v>1211</v>
      </c>
      <c r="Z380" s="42">
        <v>8600095786</v>
      </c>
      <c r="AA380" s="23">
        <v>45863</v>
      </c>
      <c r="AB380" s="23">
        <v>46173</v>
      </c>
      <c r="AC380" s="23">
        <v>45869</v>
      </c>
      <c r="AD380" s="24" t="s">
        <v>55</v>
      </c>
      <c r="AE380" s="65">
        <v>8000000</v>
      </c>
      <c r="AF380" s="65">
        <v>32000000</v>
      </c>
      <c r="AG380" s="24" t="s">
        <v>2725</v>
      </c>
      <c r="AH380" s="23">
        <v>45870</v>
      </c>
      <c r="AI380" s="23">
        <v>45991</v>
      </c>
      <c r="AJ380" s="24" t="s">
        <v>3203</v>
      </c>
      <c r="AK380" s="24"/>
      <c r="AL380" s="24" t="s">
        <v>3202</v>
      </c>
      <c r="AM380" s="23">
        <v>45889</v>
      </c>
      <c r="AN380" s="39">
        <v>4000000</v>
      </c>
      <c r="AO380" s="24">
        <v>1797</v>
      </c>
      <c r="AP380" s="24">
        <v>1696</v>
      </c>
      <c r="AQ380" s="24" t="s">
        <v>3916</v>
      </c>
      <c r="AR380" s="23">
        <v>46022</v>
      </c>
      <c r="AS380" s="24" t="s">
        <v>3700</v>
      </c>
      <c r="AT380" s="23">
        <v>46006</v>
      </c>
      <c r="AU380" s="39">
        <f t="shared" si="33"/>
        <v>36000000</v>
      </c>
      <c r="AW380" s="30"/>
    </row>
    <row r="381" spans="1:54" ht="13.8">
      <c r="A381" s="24" t="s">
        <v>2726</v>
      </c>
      <c r="B381" s="42">
        <v>901375900</v>
      </c>
      <c r="C381" s="43" t="s">
        <v>2794</v>
      </c>
      <c r="D381" s="24" t="s">
        <v>2794</v>
      </c>
      <c r="E381" s="37" t="s">
        <v>2728</v>
      </c>
      <c r="G381" s="44">
        <v>7421981</v>
      </c>
      <c r="H381" s="44" t="s">
        <v>2794</v>
      </c>
      <c r="I381" s="44" t="s">
        <v>2794</v>
      </c>
      <c r="J381" s="68" t="s">
        <v>2794</v>
      </c>
      <c r="K381" s="24" t="s">
        <v>3062</v>
      </c>
      <c r="L381" s="25" t="s">
        <v>3063</v>
      </c>
      <c r="M381" s="24" t="s">
        <v>3064</v>
      </c>
      <c r="N381" s="24" t="s">
        <v>2802</v>
      </c>
      <c r="O381" s="70" t="s">
        <v>2794</v>
      </c>
      <c r="P381" s="24" t="s">
        <v>6</v>
      </c>
      <c r="Q381" s="24" t="s">
        <v>2715</v>
      </c>
      <c r="R381" s="24">
        <v>1322</v>
      </c>
      <c r="S381" s="23">
        <v>45864</v>
      </c>
      <c r="T381" s="24">
        <v>1309</v>
      </c>
      <c r="U381" s="23">
        <v>45868</v>
      </c>
      <c r="V381" s="46" t="s">
        <v>2843</v>
      </c>
      <c r="W381" s="64" t="s">
        <v>2794</v>
      </c>
      <c r="X381" s="39">
        <v>3040458</v>
      </c>
      <c r="Y381" s="56" t="s">
        <v>1211</v>
      </c>
      <c r="Z381" s="42">
        <v>8600095786</v>
      </c>
      <c r="AA381" s="23">
        <v>45866</v>
      </c>
      <c r="AB381" s="23">
        <v>46137</v>
      </c>
      <c r="AC381" s="23">
        <v>45868</v>
      </c>
      <c r="AD381" s="24" t="s">
        <v>55</v>
      </c>
      <c r="AE381" s="65">
        <v>2533715.3333333335</v>
      </c>
      <c r="AF381" s="65">
        <v>7601146</v>
      </c>
      <c r="AG381" s="24" t="s">
        <v>2727</v>
      </c>
      <c r="AH381" s="23">
        <v>45868</v>
      </c>
      <c r="AI381" s="23">
        <v>45959</v>
      </c>
      <c r="AJ381" s="24" t="s">
        <v>3204</v>
      </c>
      <c r="AK381" s="24"/>
      <c r="AL381" s="24" t="s">
        <v>3205</v>
      </c>
      <c r="AM381" s="23">
        <v>45874</v>
      </c>
      <c r="AR381" s="23">
        <f t="shared" ref="AR381:AR384" si="34">+AI381</f>
        <v>45959</v>
      </c>
      <c r="AU381" s="39">
        <f t="shared" si="33"/>
        <v>7601146</v>
      </c>
      <c r="AW381" s="30"/>
    </row>
    <row r="382" spans="1:54" ht="13.8">
      <c r="A382" s="24" t="s">
        <v>2729</v>
      </c>
      <c r="B382" s="42">
        <v>899999035</v>
      </c>
      <c r="C382" s="43" t="s">
        <v>2794</v>
      </c>
      <c r="D382" s="24" t="s">
        <v>2794</v>
      </c>
      <c r="E382" s="37" t="s">
        <v>2732</v>
      </c>
      <c r="G382" s="44">
        <v>3821670</v>
      </c>
      <c r="H382" s="44" t="s">
        <v>2794</v>
      </c>
      <c r="I382" s="44" t="s">
        <v>2794</v>
      </c>
      <c r="J382" s="68" t="s">
        <v>2794</v>
      </c>
      <c r="K382" s="24" t="s">
        <v>3065</v>
      </c>
      <c r="L382" s="25" t="s">
        <v>3066</v>
      </c>
      <c r="M382" s="24" t="s">
        <v>3067</v>
      </c>
      <c r="N382" s="24" t="s">
        <v>2801</v>
      </c>
      <c r="O382" s="70" t="s">
        <v>2794</v>
      </c>
      <c r="P382" s="24" t="s">
        <v>13</v>
      </c>
      <c r="Q382" s="24" t="s">
        <v>2731</v>
      </c>
      <c r="R382" s="24">
        <v>1325</v>
      </c>
      <c r="S382" s="23">
        <v>45863</v>
      </c>
      <c r="T382" s="24">
        <v>1296</v>
      </c>
      <c r="U382" s="23">
        <v>45863</v>
      </c>
      <c r="V382" s="46" t="s">
        <v>2843</v>
      </c>
      <c r="W382" s="64" t="s">
        <v>2794</v>
      </c>
      <c r="X382" s="39" t="s">
        <v>2794</v>
      </c>
      <c r="Y382" s="56" t="s">
        <v>2794</v>
      </c>
      <c r="Z382" s="24" t="s">
        <v>2794</v>
      </c>
      <c r="AA382" s="23" t="s">
        <v>2794</v>
      </c>
      <c r="AB382" s="23" t="s">
        <v>2794</v>
      </c>
      <c r="AC382" s="23" t="s">
        <v>2794</v>
      </c>
      <c r="AD382" s="24" t="s">
        <v>55</v>
      </c>
      <c r="AE382" s="24" t="s">
        <v>2794</v>
      </c>
      <c r="AF382" s="65">
        <v>1450000000</v>
      </c>
      <c r="AG382" s="24" t="s">
        <v>2730</v>
      </c>
      <c r="AH382" s="23">
        <v>45863</v>
      </c>
      <c r="AI382" s="23">
        <v>48419</v>
      </c>
      <c r="AJ382" s="24"/>
      <c r="AK382" s="24"/>
      <c r="AL382" s="24"/>
      <c r="AR382" s="23">
        <f t="shared" si="34"/>
        <v>48419</v>
      </c>
      <c r="AU382" s="39">
        <f t="shared" si="33"/>
        <v>1450000000</v>
      </c>
      <c r="AW382" s="30"/>
    </row>
    <row r="383" spans="1:54" ht="13.8">
      <c r="A383" s="24" t="s">
        <v>2733</v>
      </c>
      <c r="B383" s="42">
        <v>800250713</v>
      </c>
      <c r="C383" s="43" t="s">
        <v>2794</v>
      </c>
      <c r="D383" s="24" t="s">
        <v>2794</v>
      </c>
      <c r="E383" s="37" t="s">
        <v>2735</v>
      </c>
      <c r="G383" s="44">
        <v>7437496</v>
      </c>
      <c r="H383" s="44" t="s">
        <v>2794</v>
      </c>
      <c r="I383" s="44" t="s">
        <v>2794</v>
      </c>
      <c r="J383" s="68" t="s">
        <v>2794</v>
      </c>
      <c r="K383" s="24" t="s">
        <v>3068</v>
      </c>
      <c r="L383" s="25" t="s">
        <v>3069</v>
      </c>
      <c r="M383" s="24" t="s">
        <v>3070</v>
      </c>
      <c r="N383" s="24" t="s">
        <v>2800</v>
      </c>
      <c r="O383" s="70" t="s">
        <v>2794</v>
      </c>
      <c r="P383" s="24" t="s">
        <v>13</v>
      </c>
      <c r="Q383" s="24" t="s">
        <v>2736</v>
      </c>
      <c r="R383" s="24">
        <v>1364</v>
      </c>
      <c r="S383" s="23">
        <v>45866</v>
      </c>
      <c r="T383" s="24">
        <v>1301</v>
      </c>
      <c r="U383" s="23">
        <v>45866</v>
      </c>
      <c r="V383" s="46" t="s">
        <v>2843</v>
      </c>
      <c r="W383" s="64" t="s">
        <v>2794</v>
      </c>
      <c r="X383" s="39">
        <v>126247408.10000001</v>
      </c>
      <c r="Y383" s="56" t="s">
        <v>1212</v>
      </c>
      <c r="Z383" s="42">
        <v>8605246546</v>
      </c>
      <c r="AA383" s="23">
        <v>45867</v>
      </c>
      <c r="AB383" s="23">
        <v>47205</v>
      </c>
      <c r="AC383" s="23">
        <v>45877</v>
      </c>
      <c r="AD383" s="24"/>
      <c r="AE383" s="65">
        <v>157809260.125</v>
      </c>
      <c r="AF383" s="65">
        <v>1262474081</v>
      </c>
      <c r="AG383" s="24" t="s">
        <v>2734</v>
      </c>
      <c r="AH383" s="23" t="s">
        <v>3614</v>
      </c>
      <c r="AJ383" s="24"/>
      <c r="AK383" s="24"/>
      <c r="AL383" s="24"/>
      <c r="AR383" s="23"/>
      <c r="AU383" s="39">
        <f t="shared" si="33"/>
        <v>1262474081</v>
      </c>
      <c r="AW383" s="30"/>
    </row>
    <row r="384" spans="1:54" ht="13.8">
      <c r="A384" s="24" t="s">
        <v>2737</v>
      </c>
      <c r="B384" s="42">
        <v>901277134</v>
      </c>
      <c r="C384" s="43" t="s">
        <v>2794</v>
      </c>
      <c r="D384" s="24" t="s">
        <v>2794</v>
      </c>
      <c r="E384" s="37" t="s">
        <v>2740</v>
      </c>
      <c r="G384" s="44">
        <v>3142831395</v>
      </c>
      <c r="H384" s="44" t="s">
        <v>2794</v>
      </c>
      <c r="I384" s="44" t="s">
        <v>2794</v>
      </c>
      <c r="J384" s="68" t="s">
        <v>2794</v>
      </c>
      <c r="K384" s="24" t="s">
        <v>3071</v>
      </c>
      <c r="L384" s="25" t="s">
        <v>3072</v>
      </c>
      <c r="M384" s="24" t="s">
        <v>3073</v>
      </c>
      <c r="N384" s="24" t="s">
        <v>2805</v>
      </c>
      <c r="O384" s="70" t="s">
        <v>2794</v>
      </c>
      <c r="P384" s="24" t="s">
        <v>6</v>
      </c>
      <c r="Q384" s="24" t="s">
        <v>2739</v>
      </c>
      <c r="R384" s="24">
        <v>1336</v>
      </c>
      <c r="S384" s="23">
        <v>45866</v>
      </c>
      <c r="T384" s="24">
        <v>1307</v>
      </c>
      <c r="U384" s="23">
        <v>45868</v>
      </c>
      <c r="V384" s="46" t="s">
        <v>2843</v>
      </c>
      <c r="W384" s="64" t="s">
        <v>2794</v>
      </c>
      <c r="X384" s="39">
        <v>497116</v>
      </c>
      <c r="Y384" s="56" t="s">
        <v>1211</v>
      </c>
      <c r="Z384" s="42">
        <v>8600095786</v>
      </c>
      <c r="AA384" s="23">
        <v>45866</v>
      </c>
      <c r="AB384" s="23">
        <v>46202</v>
      </c>
      <c r="AC384" s="23">
        <v>45873</v>
      </c>
      <c r="AD384" s="24" t="s">
        <v>55</v>
      </c>
      <c r="AE384" s="65">
        <v>248558</v>
      </c>
      <c r="AF384" s="65">
        <v>1242790</v>
      </c>
      <c r="AG384" s="24" t="s">
        <v>2738</v>
      </c>
      <c r="AH384" s="23">
        <v>45873</v>
      </c>
      <c r="AI384" s="23">
        <v>46022</v>
      </c>
      <c r="AJ384" s="24" t="s">
        <v>3527</v>
      </c>
      <c r="AK384" s="24"/>
      <c r="AL384" s="24" t="s">
        <v>3528</v>
      </c>
      <c r="AM384" s="23">
        <v>45900</v>
      </c>
      <c r="AR384" s="23">
        <f t="shared" si="34"/>
        <v>46022</v>
      </c>
      <c r="AU384" s="39">
        <f t="shared" si="33"/>
        <v>1242790</v>
      </c>
      <c r="AW384" s="30"/>
    </row>
    <row r="385" spans="1:53" ht="13.8" hidden="1">
      <c r="A385" s="24" t="s">
        <v>2795</v>
      </c>
      <c r="B385" s="42">
        <v>1020801367</v>
      </c>
      <c r="C385" s="43">
        <v>34704</v>
      </c>
      <c r="D385" s="24" t="s">
        <v>1075</v>
      </c>
      <c r="E385" s="37" t="s">
        <v>2850</v>
      </c>
      <c r="F385" s="24" t="s">
        <v>2851</v>
      </c>
      <c r="G385" s="44">
        <v>3505614365</v>
      </c>
      <c r="H385" s="44" t="s">
        <v>748</v>
      </c>
      <c r="I385" s="44" t="s">
        <v>749</v>
      </c>
      <c r="J385" s="68">
        <v>30</v>
      </c>
      <c r="K385" s="24" t="s">
        <v>3074</v>
      </c>
      <c r="L385" s="25" t="s">
        <v>3075</v>
      </c>
      <c r="M385" s="24" t="s">
        <v>3076</v>
      </c>
      <c r="N385" s="24" t="s">
        <v>2796</v>
      </c>
      <c r="O385" s="38">
        <v>130947</v>
      </c>
      <c r="P385" s="24" t="s">
        <v>0</v>
      </c>
      <c r="Q385" s="24" t="s">
        <v>1809</v>
      </c>
      <c r="R385" s="24">
        <v>1293</v>
      </c>
      <c r="S385" s="23">
        <v>45866</v>
      </c>
      <c r="T385" s="24">
        <v>1310</v>
      </c>
      <c r="U385" s="23">
        <v>45868</v>
      </c>
      <c r="V385" s="46">
        <v>45867</v>
      </c>
      <c r="W385" s="64">
        <v>5</v>
      </c>
      <c r="X385" s="39">
        <v>1237800</v>
      </c>
      <c r="Y385" s="56" t="s">
        <v>1211</v>
      </c>
      <c r="Z385" s="42">
        <v>8600095786</v>
      </c>
      <c r="AA385" s="23">
        <v>45867</v>
      </c>
      <c r="AB385" s="23">
        <v>46232</v>
      </c>
      <c r="AC385" s="23">
        <v>45877</v>
      </c>
      <c r="AD385" s="24" t="s">
        <v>55</v>
      </c>
      <c r="AE385" s="65">
        <v>2063000</v>
      </c>
      <c r="AF385" s="65">
        <v>12378000</v>
      </c>
      <c r="AG385" s="24" t="s">
        <v>2621</v>
      </c>
      <c r="AH385" s="23">
        <v>45870</v>
      </c>
      <c r="AI385" s="23">
        <v>45687</v>
      </c>
      <c r="AJ385" s="24" t="s">
        <v>3206</v>
      </c>
      <c r="AK385" s="24"/>
      <c r="AL385" s="24" t="s">
        <v>3207</v>
      </c>
      <c r="AM385" s="23">
        <v>45889</v>
      </c>
      <c r="AR385" s="23">
        <f t="shared" ref="AR385:AR387" si="35">+AI385</f>
        <v>45687</v>
      </c>
      <c r="AU385" s="39">
        <f t="shared" si="33"/>
        <v>12378000</v>
      </c>
      <c r="AW385" s="30"/>
    </row>
    <row r="386" spans="1:53" ht="13.8" hidden="1">
      <c r="A386" s="24" t="s">
        <v>2797</v>
      </c>
      <c r="B386" s="42">
        <v>1030608481</v>
      </c>
      <c r="C386" s="43">
        <v>33656</v>
      </c>
      <c r="D386" s="24" t="s">
        <v>1074</v>
      </c>
      <c r="E386" s="37" t="s">
        <v>2852</v>
      </c>
      <c r="F386" s="24" t="s">
        <v>2853</v>
      </c>
      <c r="G386" s="44">
        <v>3213524970</v>
      </c>
      <c r="H386" s="44" t="s">
        <v>748</v>
      </c>
      <c r="I386" s="44" t="s">
        <v>753</v>
      </c>
      <c r="J386" s="68">
        <v>33</v>
      </c>
      <c r="K386" s="24" t="s">
        <v>3077</v>
      </c>
      <c r="L386" s="25" t="s">
        <v>3078</v>
      </c>
      <c r="M386" s="24" t="s">
        <v>3079</v>
      </c>
      <c r="N386" s="24" t="s">
        <v>2806</v>
      </c>
      <c r="O386" s="38">
        <v>134906</v>
      </c>
      <c r="P386" s="24" t="s">
        <v>0</v>
      </c>
      <c r="Q386" s="24" t="s">
        <v>2739</v>
      </c>
      <c r="R386" s="24">
        <v>1365</v>
      </c>
      <c r="S386" s="23">
        <v>45866</v>
      </c>
      <c r="T386" s="24">
        <v>1311</v>
      </c>
      <c r="U386" s="23">
        <v>45869</v>
      </c>
      <c r="V386" s="46">
        <v>45867</v>
      </c>
      <c r="W386" s="64">
        <v>5</v>
      </c>
      <c r="X386" s="39">
        <v>2850000</v>
      </c>
      <c r="Y386" s="56" t="s">
        <v>1211</v>
      </c>
      <c r="Z386" s="42">
        <v>8600095786</v>
      </c>
      <c r="AA386" s="23">
        <v>45867</v>
      </c>
      <c r="AB386" s="23">
        <v>46237</v>
      </c>
      <c r="AC386" s="23">
        <v>45877</v>
      </c>
      <c r="AD386" s="24" t="s">
        <v>55</v>
      </c>
      <c r="AE386" s="65">
        <v>5700000</v>
      </c>
      <c r="AF386" s="65">
        <v>28500000</v>
      </c>
      <c r="AG386" s="24" t="s">
        <v>121</v>
      </c>
      <c r="AH386" s="23">
        <v>45877</v>
      </c>
      <c r="AI386" s="23">
        <v>46022</v>
      </c>
      <c r="AJ386" s="24" t="s">
        <v>1674</v>
      </c>
      <c r="AK386" s="24"/>
      <c r="AL386" s="24" t="s">
        <v>3154</v>
      </c>
      <c r="AM386" s="23">
        <v>45889</v>
      </c>
      <c r="AR386" s="23">
        <f t="shared" si="35"/>
        <v>46022</v>
      </c>
      <c r="AU386" s="39">
        <f t="shared" si="33"/>
        <v>28500000</v>
      </c>
      <c r="AW386" s="30"/>
    </row>
    <row r="387" spans="1:53" ht="13.8" hidden="1">
      <c r="A387" s="24" t="s">
        <v>2807</v>
      </c>
      <c r="B387" s="42">
        <v>1193279687</v>
      </c>
      <c r="C387" s="43">
        <v>37433</v>
      </c>
      <c r="D387" s="24" t="s">
        <v>1075</v>
      </c>
      <c r="E387" s="37" t="s">
        <v>2854</v>
      </c>
      <c r="F387" s="24" t="s">
        <v>2855</v>
      </c>
      <c r="G387" s="44">
        <v>3007441832</v>
      </c>
      <c r="H387" s="44" t="s">
        <v>2856</v>
      </c>
      <c r="I387" s="44" t="s">
        <v>760</v>
      </c>
      <c r="J387" s="68">
        <v>23</v>
      </c>
      <c r="K387" s="24" t="s">
        <v>3080</v>
      </c>
      <c r="L387" s="25" t="s">
        <v>3081</v>
      </c>
      <c r="M387" s="24" t="s">
        <v>3082</v>
      </c>
      <c r="N387" s="24" t="s">
        <v>2826</v>
      </c>
      <c r="O387" s="38">
        <v>134053</v>
      </c>
      <c r="P387" s="24" t="s">
        <v>0</v>
      </c>
      <c r="Q387" s="24" t="s">
        <v>1809</v>
      </c>
      <c r="R387" s="24">
        <v>1328</v>
      </c>
      <c r="S387" s="23">
        <v>45868</v>
      </c>
      <c r="T387" s="24">
        <v>1318</v>
      </c>
      <c r="U387" s="23">
        <v>45869</v>
      </c>
      <c r="V387" s="46">
        <v>45869</v>
      </c>
      <c r="W387" s="64">
        <v>5</v>
      </c>
      <c r="X387" s="39">
        <v>1620000</v>
      </c>
      <c r="Y387" s="56" t="s">
        <v>1211</v>
      </c>
      <c r="Z387" s="42">
        <v>8600095786</v>
      </c>
      <c r="AA387" s="23">
        <v>45873</v>
      </c>
      <c r="AB387" s="23">
        <v>46231</v>
      </c>
      <c r="AC387" s="23">
        <v>45877</v>
      </c>
      <c r="AD387" s="24" t="s">
        <v>55</v>
      </c>
      <c r="AE387" s="65">
        <v>2700000</v>
      </c>
      <c r="AF387" s="65">
        <v>16200000</v>
      </c>
      <c r="AG387" s="24" t="s">
        <v>2808</v>
      </c>
      <c r="AH387" s="23">
        <v>45877</v>
      </c>
      <c r="AI387" s="23">
        <v>46060</v>
      </c>
      <c r="AJ387" s="24" t="s">
        <v>2580</v>
      </c>
      <c r="AK387" s="24"/>
      <c r="AL387" s="24" t="s">
        <v>3157</v>
      </c>
      <c r="AM387" s="23">
        <v>45884</v>
      </c>
      <c r="AR387" s="23">
        <f t="shared" si="35"/>
        <v>46060</v>
      </c>
      <c r="AU387" s="39">
        <f t="shared" si="33"/>
        <v>16200000</v>
      </c>
      <c r="AW387" s="30"/>
    </row>
    <row r="388" spans="1:53" ht="13.8">
      <c r="A388" s="24" t="s">
        <v>2809</v>
      </c>
      <c r="B388" s="42">
        <v>899999061</v>
      </c>
      <c r="C388" s="43" t="s">
        <v>2794</v>
      </c>
      <c r="D388" s="24" t="s">
        <v>2794</v>
      </c>
      <c r="E388" s="37" t="s">
        <v>2873</v>
      </c>
      <c r="G388" s="44">
        <v>3274850</v>
      </c>
      <c r="H388" s="44" t="s">
        <v>2794</v>
      </c>
      <c r="I388" s="44" t="s">
        <v>2794</v>
      </c>
      <c r="J388" s="68" t="s">
        <v>2794</v>
      </c>
      <c r="K388" s="24" t="s">
        <v>3083</v>
      </c>
      <c r="L388" s="25" t="s">
        <v>3084</v>
      </c>
      <c r="M388" s="24" t="s">
        <v>3085</v>
      </c>
      <c r="N388" s="24" t="s">
        <v>2827</v>
      </c>
      <c r="O388" s="70" t="s">
        <v>2794</v>
      </c>
      <c r="P388" s="24" t="s">
        <v>13</v>
      </c>
      <c r="Q388" s="24" t="s">
        <v>2811</v>
      </c>
      <c r="R388" s="24">
        <v>1372</v>
      </c>
      <c r="S388" s="23">
        <v>45869</v>
      </c>
      <c r="T388" s="24">
        <v>1320</v>
      </c>
      <c r="U388" s="23">
        <v>45869</v>
      </c>
      <c r="V388" s="46" t="s">
        <v>2843</v>
      </c>
      <c r="W388" s="64" t="s">
        <v>2794</v>
      </c>
      <c r="X388" s="39" t="s">
        <v>2794</v>
      </c>
      <c r="Y388" s="56" t="s">
        <v>2794</v>
      </c>
      <c r="Z388" s="24" t="s">
        <v>2794</v>
      </c>
      <c r="AA388" s="23" t="s">
        <v>2794</v>
      </c>
      <c r="AB388" s="23" t="s">
        <v>2794</v>
      </c>
      <c r="AC388" s="23" t="s">
        <v>2794</v>
      </c>
      <c r="AD388" s="24" t="s">
        <v>55</v>
      </c>
      <c r="AE388" s="24" t="s">
        <v>2794</v>
      </c>
      <c r="AF388" s="65">
        <v>933349062</v>
      </c>
      <c r="AG388" s="24" t="s">
        <v>2810</v>
      </c>
      <c r="AH388" s="23">
        <v>45869</v>
      </c>
      <c r="AI388" s="23">
        <v>46022</v>
      </c>
      <c r="AJ388" s="24" t="s">
        <v>2438</v>
      </c>
      <c r="AK388" s="24"/>
      <c r="AL388" s="24">
        <v>20255120012763</v>
      </c>
      <c r="AM388" s="23">
        <v>45870</v>
      </c>
      <c r="AQ388" s="24" t="s">
        <v>3212</v>
      </c>
      <c r="AR388" s="23">
        <v>46022</v>
      </c>
      <c r="AS388" s="24" t="s">
        <v>4157</v>
      </c>
      <c r="AU388" s="39">
        <f t="shared" si="33"/>
        <v>933349062</v>
      </c>
      <c r="AW388" s="30"/>
    </row>
    <row r="389" spans="1:53" ht="13.8" hidden="1">
      <c r="A389" s="24" t="s">
        <v>2812</v>
      </c>
      <c r="B389" s="42">
        <v>52959901</v>
      </c>
      <c r="C389" s="43">
        <v>29640</v>
      </c>
      <c r="D389" s="24" t="s">
        <v>1075</v>
      </c>
      <c r="E389" s="37" t="s">
        <v>2857</v>
      </c>
      <c r="F389" s="24" t="s">
        <v>2858</v>
      </c>
      <c r="G389" s="44">
        <v>3115299879</v>
      </c>
      <c r="H389" s="44" t="s">
        <v>748</v>
      </c>
      <c r="I389" s="44" t="s">
        <v>760</v>
      </c>
      <c r="J389" s="68">
        <v>44</v>
      </c>
      <c r="K389" s="24" t="s">
        <v>3086</v>
      </c>
      <c r="L389" s="25" t="s">
        <v>3087</v>
      </c>
      <c r="M389" s="24" t="s">
        <v>3088</v>
      </c>
      <c r="N389" s="24" t="s">
        <v>2833</v>
      </c>
      <c r="O389" s="38">
        <v>134051</v>
      </c>
      <c r="P389" s="24" t="s">
        <v>0</v>
      </c>
      <c r="Q389" s="24" t="s">
        <v>1809</v>
      </c>
      <c r="R389" s="24">
        <v>1340</v>
      </c>
      <c r="S389" s="23">
        <v>45869</v>
      </c>
      <c r="T389" s="24">
        <v>1319</v>
      </c>
      <c r="U389" s="23">
        <v>45869</v>
      </c>
      <c r="V389" s="46">
        <v>45870</v>
      </c>
      <c r="W389" s="64">
        <v>5</v>
      </c>
      <c r="X389" s="39">
        <v>4800000</v>
      </c>
      <c r="Y389" s="56" t="s">
        <v>1211</v>
      </c>
      <c r="Z389" s="42">
        <v>8600095786</v>
      </c>
      <c r="AA389" s="23">
        <v>45870</v>
      </c>
      <c r="AB389" s="23">
        <v>46239</v>
      </c>
      <c r="AC389" s="23">
        <v>45873</v>
      </c>
      <c r="AD389" s="24" t="s">
        <v>55</v>
      </c>
      <c r="AE389" s="65">
        <v>8000000</v>
      </c>
      <c r="AF389" s="65">
        <v>48000000</v>
      </c>
      <c r="AG389" s="24" t="s">
        <v>2813</v>
      </c>
      <c r="AH389" s="23">
        <v>45873</v>
      </c>
      <c r="AI389" s="23">
        <v>46056</v>
      </c>
      <c r="AJ389" s="24" t="s">
        <v>1674</v>
      </c>
      <c r="AK389" s="24"/>
      <c r="AL389" s="24" t="s">
        <v>3154</v>
      </c>
      <c r="AM389" s="23">
        <v>45889</v>
      </c>
      <c r="AR389" s="23">
        <f t="shared" ref="AR389:AR390" si="36">+AI389</f>
        <v>46056</v>
      </c>
      <c r="AU389" s="39">
        <f t="shared" si="33"/>
        <v>48000000</v>
      </c>
      <c r="AW389" s="30"/>
    </row>
    <row r="390" spans="1:53" ht="13.8" hidden="1">
      <c r="A390" s="24" t="s">
        <v>2814</v>
      </c>
      <c r="B390" s="42">
        <v>1032452291</v>
      </c>
      <c r="C390" s="43">
        <v>33860</v>
      </c>
      <c r="D390" s="24" t="s">
        <v>1075</v>
      </c>
      <c r="E390" s="37" t="s">
        <v>2859</v>
      </c>
      <c r="F390" s="24" t="s">
        <v>2860</v>
      </c>
      <c r="G390" s="44">
        <v>3115943636</v>
      </c>
      <c r="H390" s="44" t="s">
        <v>752</v>
      </c>
      <c r="I390" s="44" t="s">
        <v>771</v>
      </c>
      <c r="J390" s="68">
        <v>33</v>
      </c>
      <c r="K390" s="24" t="s">
        <v>3089</v>
      </c>
      <c r="L390" s="25" t="s">
        <v>3090</v>
      </c>
      <c r="M390" s="24" t="s">
        <v>3091</v>
      </c>
      <c r="N390" s="24" t="s">
        <v>2828</v>
      </c>
      <c r="O390" s="38">
        <v>132309</v>
      </c>
      <c r="P390" s="24" t="s">
        <v>0</v>
      </c>
      <c r="Q390" s="24" t="s">
        <v>2739</v>
      </c>
      <c r="R390" s="24">
        <v>1360</v>
      </c>
      <c r="S390" s="23">
        <v>45866</v>
      </c>
      <c r="T390" s="24">
        <v>1306</v>
      </c>
      <c r="U390" s="23">
        <v>45867</v>
      </c>
      <c r="V390" s="46">
        <v>45867</v>
      </c>
      <c r="W390" s="64">
        <v>1</v>
      </c>
      <c r="X390" s="39">
        <v>4500000</v>
      </c>
      <c r="Y390" s="56" t="s">
        <v>1211</v>
      </c>
      <c r="Z390" s="42">
        <v>8600095786</v>
      </c>
      <c r="AA390" s="23">
        <v>45867</v>
      </c>
      <c r="AB390" s="23">
        <v>45838</v>
      </c>
      <c r="AC390" s="23">
        <v>45868</v>
      </c>
      <c r="AD390" s="24" t="s">
        <v>55</v>
      </c>
      <c r="AE390" s="65">
        <v>9000000</v>
      </c>
      <c r="AF390" s="65">
        <v>45000000</v>
      </c>
      <c r="AG390" s="24" t="s">
        <v>2815</v>
      </c>
      <c r="AH390" s="23">
        <v>45870</v>
      </c>
      <c r="AI390" s="23">
        <v>46022</v>
      </c>
      <c r="AJ390" s="24" t="s">
        <v>3869</v>
      </c>
      <c r="AK390" s="24"/>
      <c r="AL390" s="24" t="s">
        <v>3868</v>
      </c>
      <c r="AM390" s="23">
        <v>45910</v>
      </c>
      <c r="AR390" s="23">
        <f t="shared" si="36"/>
        <v>46022</v>
      </c>
      <c r="AU390" s="39">
        <f t="shared" si="33"/>
        <v>45000000</v>
      </c>
      <c r="AW390" s="30"/>
    </row>
    <row r="391" spans="1:53" ht="13.8">
      <c r="A391" s="24" t="s">
        <v>2816</v>
      </c>
      <c r="B391" s="42">
        <v>830005066</v>
      </c>
      <c r="C391" s="43" t="s">
        <v>2794</v>
      </c>
      <c r="D391" s="24" t="s">
        <v>2794</v>
      </c>
      <c r="E391" s="37" t="s">
        <v>2874</v>
      </c>
      <c r="G391" s="44">
        <v>2228900</v>
      </c>
      <c r="H391" s="44" t="s">
        <v>2794</v>
      </c>
      <c r="I391" s="44" t="s">
        <v>2794</v>
      </c>
      <c r="J391" s="68" t="s">
        <v>2794</v>
      </c>
      <c r="K391" s="24" t="s">
        <v>3092</v>
      </c>
      <c r="L391" s="25" t="s">
        <v>3093</v>
      </c>
      <c r="M391" s="24" t="s">
        <v>3094</v>
      </c>
      <c r="N391" s="24" t="s">
        <v>2829</v>
      </c>
      <c r="O391" s="70" t="s">
        <v>2794</v>
      </c>
      <c r="P391" s="24" t="s">
        <v>5</v>
      </c>
      <c r="Q391" s="24" t="s">
        <v>2715</v>
      </c>
      <c r="R391" s="24">
        <v>1320</v>
      </c>
      <c r="S391" s="23">
        <v>45869</v>
      </c>
      <c r="T391" s="24">
        <v>1322</v>
      </c>
      <c r="U391" s="23">
        <v>45869</v>
      </c>
      <c r="V391" s="46" t="s">
        <v>2843</v>
      </c>
      <c r="W391" s="64" t="s">
        <v>2794</v>
      </c>
      <c r="Y391" s="56" t="s">
        <v>1211</v>
      </c>
      <c r="Z391" s="42">
        <v>8600095786</v>
      </c>
      <c r="AA391" s="23">
        <v>45883</v>
      </c>
      <c r="AB391" s="23">
        <v>46142</v>
      </c>
      <c r="AC391" s="23">
        <v>45889</v>
      </c>
      <c r="AD391" s="24" t="s">
        <v>55</v>
      </c>
      <c r="AE391" s="65">
        <v>38610000</v>
      </c>
      <c r="AF391" s="65">
        <v>115830000</v>
      </c>
      <c r="AG391" s="24" t="s">
        <v>2817</v>
      </c>
      <c r="AH391" s="23">
        <v>45908</v>
      </c>
      <c r="AI391" s="23">
        <v>45961</v>
      </c>
      <c r="AJ391" s="24" t="s">
        <v>3870</v>
      </c>
      <c r="AK391" s="24"/>
      <c r="AL391" s="24" t="s">
        <v>3871</v>
      </c>
      <c r="AM391" s="23">
        <v>45898</v>
      </c>
      <c r="AQ391" s="24" t="s">
        <v>3696</v>
      </c>
      <c r="AR391" s="23">
        <v>46052</v>
      </c>
      <c r="AS391" s="24" t="s">
        <v>4077</v>
      </c>
      <c r="AT391" s="23">
        <v>45996</v>
      </c>
      <c r="AU391" s="39">
        <f t="shared" si="33"/>
        <v>115830000</v>
      </c>
      <c r="AW391" s="30"/>
    </row>
    <row r="392" spans="1:53" ht="13.8">
      <c r="A392" s="24" t="s">
        <v>2818</v>
      </c>
      <c r="B392" s="42">
        <v>8999997171</v>
      </c>
      <c r="C392" s="43" t="s">
        <v>2794</v>
      </c>
      <c r="D392" s="24" t="s">
        <v>2794</v>
      </c>
      <c r="E392" s="37" t="s">
        <v>2875</v>
      </c>
      <c r="G392" s="44">
        <v>3199000</v>
      </c>
      <c r="H392" s="44" t="s">
        <v>2794</v>
      </c>
      <c r="I392" s="44" t="s">
        <v>2794</v>
      </c>
      <c r="J392" s="68" t="s">
        <v>2794</v>
      </c>
      <c r="K392" s="24" t="s">
        <v>3095</v>
      </c>
      <c r="L392" s="25" t="s">
        <v>3096</v>
      </c>
      <c r="M392" s="24" t="s">
        <v>3097</v>
      </c>
      <c r="N392" s="24" t="s">
        <v>2830</v>
      </c>
      <c r="O392" s="70" t="s">
        <v>2794</v>
      </c>
      <c r="P392" s="24" t="s">
        <v>13</v>
      </c>
      <c r="Q392" s="24" t="s">
        <v>2739</v>
      </c>
      <c r="R392" s="24">
        <v>1363</v>
      </c>
      <c r="S392" s="23">
        <v>45869</v>
      </c>
      <c r="T392" s="24">
        <v>1317</v>
      </c>
      <c r="U392" s="23">
        <v>45869</v>
      </c>
      <c r="V392" s="46" t="s">
        <v>2843</v>
      </c>
      <c r="W392" s="64" t="s">
        <v>2794</v>
      </c>
      <c r="X392" s="39">
        <v>769630950</v>
      </c>
      <c r="Y392" s="56" t="s">
        <v>1225</v>
      </c>
      <c r="Z392" s="42">
        <v>8600370136</v>
      </c>
      <c r="AA392" s="23">
        <v>45880</v>
      </c>
      <c r="AB392" s="23">
        <v>46203</v>
      </c>
      <c r="AC392" s="23">
        <v>45884</v>
      </c>
      <c r="AD392" s="24" t="s">
        <v>55</v>
      </c>
      <c r="AE392" s="65">
        <v>34058200</v>
      </c>
      <c r="AF392" s="65">
        <v>170291000</v>
      </c>
      <c r="AG392" s="24" t="s">
        <v>2819</v>
      </c>
      <c r="AH392" s="23">
        <v>45901</v>
      </c>
      <c r="AI392" s="23">
        <v>46022</v>
      </c>
      <c r="AJ392" s="24" t="s">
        <v>4341</v>
      </c>
      <c r="AK392" s="24"/>
      <c r="AL392" s="24" t="s">
        <v>4342</v>
      </c>
      <c r="AR392" s="23">
        <f t="shared" ref="AR392:AR395" si="37">+AI392</f>
        <v>46022</v>
      </c>
      <c r="AU392" s="39">
        <f t="shared" si="33"/>
        <v>170291000</v>
      </c>
      <c r="AW392" s="30"/>
    </row>
    <row r="393" spans="1:53" ht="13.8">
      <c r="A393" s="24" t="s">
        <v>2820</v>
      </c>
      <c r="B393" s="42">
        <v>900387383</v>
      </c>
      <c r="C393" s="43" t="s">
        <v>2794</v>
      </c>
      <c r="D393" s="24" t="s">
        <v>2794</v>
      </c>
      <c r="E393" s="37" t="s">
        <v>2876</v>
      </c>
      <c r="G393" s="44">
        <v>3219430327</v>
      </c>
      <c r="H393" s="44" t="s">
        <v>2794</v>
      </c>
      <c r="I393" s="44" t="s">
        <v>2794</v>
      </c>
      <c r="J393" s="68" t="s">
        <v>2794</v>
      </c>
      <c r="K393" s="24" t="s">
        <v>3098</v>
      </c>
      <c r="L393" s="25" t="s">
        <v>3099</v>
      </c>
      <c r="M393" s="24" t="s">
        <v>3100</v>
      </c>
      <c r="N393" s="24" t="s">
        <v>2831</v>
      </c>
      <c r="O393" s="70" t="s">
        <v>2794</v>
      </c>
      <c r="P393" s="24" t="s">
        <v>3</v>
      </c>
      <c r="Q393" s="24" t="s">
        <v>2739</v>
      </c>
      <c r="R393" s="24">
        <v>1281</v>
      </c>
      <c r="S393" s="23">
        <v>45868</v>
      </c>
      <c r="T393" s="24">
        <v>1308</v>
      </c>
      <c r="U393" s="23">
        <v>45868</v>
      </c>
      <c r="V393" s="46" t="s">
        <v>2843</v>
      </c>
      <c r="W393" s="64" t="s">
        <v>2794</v>
      </c>
      <c r="Y393" s="56" t="s">
        <v>2878</v>
      </c>
      <c r="Z393" s="42" t="e">
        <v>#N/A</v>
      </c>
      <c r="AA393" s="23">
        <v>45869</v>
      </c>
      <c r="AB393" s="23">
        <v>47118</v>
      </c>
      <c r="AC393" s="23">
        <v>45869</v>
      </c>
      <c r="AD393" s="24" t="s">
        <v>55</v>
      </c>
      <c r="AE393" s="65">
        <v>412586800</v>
      </c>
      <c r="AF393" s="65">
        <v>2062934000</v>
      </c>
      <c r="AG393" s="24" t="s">
        <v>2821</v>
      </c>
      <c r="AH393" s="23">
        <v>45869</v>
      </c>
      <c r="AI393" s="23">
        <v>46022</v>
      </c>
      <c r="AJ393" s="24" t="s">
        <v>3549</v>
      </c>
      <c r="AK393" s="24"/>
      <c r="AL393" s="24" t="s">
        <v>2879</v>
      </c>
      <c r="AM393" s="23">
        <v>45874</v>
      </c>
      <c r="AN393" s="39">
        <v>298154070</v>
      </c>
      <c r="AO393" s="24">
        <v>1867</v>
      </c>
      <c r="AP393" s="24">
        <v>1808</v>
      </c>
      <c r="AR393" s="23">
        <f t="shared" si="37"/>
        <v>46022</v>
      </c>
      <c r="AS393" s="24" t="s">
        <v>4208</v>
      </c>
      <c r="AT393" s="23">
        <v>46020</v>
      </c>
      <c r="AU393" s="39">
        <f t="shared" si="33"/>
        <v>2361088070</v>
      </c>
      <c r="AW393" s="30"/>
    </row>
    <row r="394" spans="1:53" ht="13.8">
      <c r="A394" s="24" t="s">
        <v>2822</v>
      </c>
      <c r="B394" s="42">
        <v>900127032</v>
      </c>
      <c r="C394" s="43" t="s">
        <v>2794</v>
      </c>
      <c r="D394" s="24" t="s">
        <v>2794</v>
      </c>
      <c r="E394" s="37" t="s">
        <v>2877</v>
      </c>
      <c r="G394" s="44">
        <v>3779555</v>
      </c>
      <c r="H394" s="44" t="s">
        <v>2794</v>
      </c>
      <c r="I394" s="44" t="s">
        <v>2794</v>
      </c>
      <c r="J394" s="68" t="s">
        <v>2794</v>
      </c>
      <c r="K394" s="24" t="s">
        <v>3101</v>
      </c>
      <c r="L394" s="25" t="s">
        <v>3102</v>
      </c>
      <c r="M394" s="24" t="s">
        <v>3103</v>
      </c>
      <c r="N394" s="24" t="s">
        <v>2832</v>
      </c>
      <c r="O394" s="70" t="s">
        <v>2794</v>
      </c>
      <c r="P394" s="24" t="s">
        <v>13</v>
      </c>
      <c r="Q394" s="24" t="s">
        <v>2552</v>
      </c>
      <c r="R394" s="24">
        <v>1352</v>
      </c>
      <c r="S394" s="23">
        <v>45869</v>
      </c>
      <c r="T394" s="24">
        <v>1315</v>
      </c>
      <c r="U394" s="23">
        <v>45869</v>
      </c>
      <c r="V394" s="46" t="s">
        <v>2843</v>
      </c>
      <c r="W394" s="64" t="s">
        <v>2794</v>
      </c>
      <c r="X394" s="39" t="s">
        <v>2794</v>
      </c>
      <c r="Y394" s="56" t="s">
        <v>2794</v>
      </c>
      <c r="Z394" s="24" t="s">
        <v>2794</v>
      </c>
      <c r="AA394" s="23" t="s">
        <v>2794</v>
      </c>
      <c r="AB394" s="23" t="s">
        <v>2794</v>
      </c>
      <c r="AC394" s="23" t="s">
        <v>2794</v>
      </c>
      <c r="AD394" s="24" t="s">
        <v>55</v>
      </c>
      <c r="AE394" s="65">
        <v>366666666.66666669</v>
      </c>
      <c r="AF394" s="65">
        <v>4400000000</v>
      </c>
      <c r="AG394" s="24" t="s">
        <v>2823</v>
      </c>
      <c r="AH394" s="23">
        <v>45888</v>
      </c>
      <c r="AI394" s="23">
        <v>46252</v>
      </c>
      <c r="AJ394" s="24" t="s">
        <v>2574</v>
      </c>
      <c r="AK394" s="24"/>
      <c r="AL394" s="24" t="s">
        <v>3208</v>
      </c>
      <c r="AM394" s="23">
        <v>45884</v>
      </c>
      <c r="AR394" s="23">
        <f t="shared" si="37"/>
        <v>46252</v>
      </c>
      <c r="AU394" s="39">
        <f t="shared" si="33"/>
        <v>4400000000</v>
      </c>
      <c r="AW394" s="30"/>
    </row>
    <row r="395" spans="1:53" ht="13.8" hidden="1">
      <c r="A395" s="24" t="s">
        <v>3105</v>
      </c>
      <c r="B395" s="42">
        <v>1019033756</v>
      </c>
      <c r="C395" s="43">
        <v>32670</v>
      </c>
      <c r="D395" s="24" t="s">
        <v>1074</v>
      </c>
      <c r="E395" s="37" t="s">
        <v>3107</v>
      </c>
      <c r="F395" s="24" t="s">
        <v>3108</v>
      </c>
      <c r="G395" s="44">
        <v>3004687078</v>
      </c>
      <c r="H395" s="44" t="s">
        <v>850</v>
      </c>
      <c r="I395" s="44" t="s">
        <v>760</v>
      </c>
      <c r="J395" s="68">
        <f ca="1">+YEAR(TODAY())-YEAR(C395)</f>
        <v>37</v>
      </c>
      <c r="K395" s="24" t="s">
        <v>3147</v>
      </c>
      <c r="L395" s="25" t="s">
        <v>3135</v>
      </c>
      <c r="M395" s="24" t="s">
        <v>3141</v>
      </c>
      <c r="N395" s="24" t="s">
        <v>3104</v>
      </c>
      <c r="O395" s="38">
        <v>136051</v>
      </c>
      <c r="P395" s="24" t="s">
        <v>0</v>
      </c>
      <c r="Q395" s="24" t="s">
        <v>2739</v>
      </c>
      <c r="R395" s="24">
        <v>1373</v>
      </c>
      <c r="S395" s="23">
        <v>45877</v>
      </c>
      <c r="T395" s="24">
        <v>1336</v>
      </c>
      <c r="U395" s="23">
        <v>45884</v>
      </c>
      <c r="V395" s="46">
        <v>45877</v>
      </c>
      <c r="W395" s="64">
        <v>1</v>
      </c>
      <c r="X395" s="39">
        <v>3000000</v>
      </c>
      <c r="Y395" s="56" t="s">
        <v>1212</v>
      </c>
      <c r="Z395" s="42">
        <v>8605246546</v>
      </c>
      <c r="AA395" s="23">
        <v>45880</v>
      </c>
      <c r="AB395" s="23">
        <v>46209</v>
      </c>
      <c r="AC395" s="23">
        <v>45881</v>
      </c>
      <c r="AD395" s="24" t="s">
        <v>55</v>
      </c>
      <c r="AE395" s="65">
        <v>6000000</v>
      </c>
      <c r="AF395" s="65">
        <v>30000000</v>
      </c>
      <c r="AG395" s="24" t="s">
        <v>3106</v>
      </c>
      <c r="AH395" s="23">
        <v>45884</v>
      </c>
      <c r="AI395" s="23">
        <v>46036</v>
      </c>
      <c r="AJ395" s="24" t="s">
        <v>2757</v>
      </c>
      <c r="AK395" s="24"/>
      <c r="AL395" s="24" t="s">
        <v>3519</v>
      </c>
      <c r="AM395" s="23">
        <v>45903</v>
      </c>
      <c r="AR395" s="23">
        <f t="shared" si="37"/>
        <v>46036</v>
      </c>
      <c r="AU395" s="39">
        <f t="shared" si="33"/>
        <v>30000000</v>
      </c>
      <c r="AW395" s="30"/>
    </row>
    <row r="396" spans="1:53" ht="13.8" hidden="1">
      <c r="A396" s="24" t="s">
        <v>3109</v>
      </c>
      <c r="B396" s="42">
        <v>1000948692</v>
      </c>
      <c r="C396" s="43">
        <v>36675</v>
      </c>
      <c r="D396" s="24" t="s">
        <v>1075</v>
      </c>
      <c r="E396" s="37" t="s">
        <v>3131</v>
      </c>
      <c r="F396" s="24" t="s">
        <v>3132</v>
      </c>
      <c r="G396" s="44">
        <v>3125530135</v>
      </c>
      <c r="H396" s="44" t="s">
        <v>759</v>
      </c>
      <c r="I396" s="44" t="s">
        <v>749</v>
      </c>
      <c r="J396" s="68">
        <f t="shared" ref="J396:J401" ca="1" si="38">+YEAR(TODAY())-YEAR(C396)</f>
        <v>26</v>
      </c>
      <c r="K396" s="24" t="s">
        <v>3148</v>
      </c>
      <c r="L396" s="25" t="s">
        <v>3136</v>
      </c>
      <c r="M396" s="24" t="s">
        <v>3142</v>
      </c>
      <c r="N396" s="24" t="s">
        <v>3110</v>
      </c>
      <c r="O396" s="38">
        <v>134425</v>
      </c>
      <c r="P396" s="24" t="s">
        <v>0</v>
      </c>
      <c r="Q396" s="24" t="s">
        <v>2739</v>
      </c>
      <c r="R396" s="24">
        <v>1361</v>
      </c>
      <c r="S396" s="23">
        <v>45884</v>
      </c>
      <c r="T396" s="24">
        <v>1348</v>
      </c>
      <c r="U396" s="23">
        <v>45889</v>
      </c>
      <c r="V396" s="46">
        <v>45888</v>
      </c>
      <c r="W396" s="64">
        <v>2</v>
      </c>
      <c r="X396" s="39">
        <v>1488000</v>
      </c>
      <c r="Y396" s="56" t="s">
        <v>1211</v>
      </c>
      <c r="Z396" s="42">
        <v>8600095786</v>
      </c>
      <c r="AA396" s="23">
        <v>45884</v>
      </c>
      <c r="AB396" s="23">
        <v>46213</v>
      </c>
      <c r="AC396" s="23">
        <v>45888</v>
      </c>
      <c r="AD396" s="24" t="s">
        <v>55</v>
      </c>
      <c r="AE396" s="65">
        <v>2976000</v>
      </c>
      <c r="AF396" s="65">
        <v>14880000</v>
      </c>
      <c r="AG396" s="24" t="s">
        <v>3111</v>
      </c>
      <c r="AH396" s="23">
        <v>45685</v>
      </c>
      <c r="AI396" s="23">
        <v>46022</v>
      </c>
      <c r="AJ396" s="24" t="s">
        <v>2669</v>
      </c>
      <c r="AK396" s="24"/>
      <c r="AL396" s="24" t="s">
        <v>3273</v>
      </c>
      <c r="AM396" s="23">
        <v>45897</v>
      </c>
      <c r="AN396" s="39">
        <v>1587200</v>
      </c>
      <c r="AO396" s="24">
        <v>1841</v>
      </c>
      <c r="AP396" s="24">
        <v>1804</v>
      </c>
      <c r="AQ396" s="24" t="s">
        <v>4160</v>
      </c>
      <c r="AR396" s="23">
        <v>45673</v>
      </c>
      <c r="AS396" s="24" t="s">
        <v>2586</v>
      </c>
      <c r="AT396" s="23">
        <v>46020</v>
      </c>
      <c r="AU396" s="39">
        <f t="shared" si="33"/>
        <v>16467200</v>
      </c>
      <c r="AW396" s="30"/>
    </row>
    <row r="397" spans="1:53" ht="13.8" hidden="1">
      <c r="A397" s="24" t="s">
        <v>3112</v>
      </c>
      <c r="B397" s="42">
        <v>53905307</v>
      </c>
      <c r="C397" s="43">
        <v>30392</v>
      </c>
      <c r="D397" s="24" t="s">
        <v>1075</v>
      </c>
      <c r="E397" s="37" t="s">
        <v>3134</v>
      </c>
      <c r="F397" s="24" t="s">
        <v>3133</v>
      </c>
      <c r="G397" s="44">
        <v>53905307</v>
      </c>
      <c r="H397" s="44" t="s">
        <v>748</v>
      </c>
      <c r="I397" s="44" t="s">
        <v>753</v>
      </c>
      <c r="J397" s="68">
        <f t="shared" ca="1" si="38"/>
        <v>43</v>
      </c>
      <c r="K397" s="24" t="s">
        <v>3149</v>
      </c>
      <c r="L397" s="25" t="s">
        <v>3137</v>
      </c>
      <c r="M397" s="24" t="s">
        <v>3143</v>
      </c>
      <c r="N397" s="24" t="s">
        <v>3113</v>
      </c>
      <c r="O397" s="38">
        <v>136529</v>
      </c>
      <c r="P397" s="24" t="s">
        <v>0</v>
      </c>
      <c r="Q397" s="24" t="s">
        <v>3115</v>
      </c>
      <c r="R397" s="24">
        <v>1374</v>
      </c>
      <c r="S397" s="23">
        <v>45883</v>
      </c>
      <c r="T397" s="24">
        <v>1347</v>
      </c>
      <c r="U397" s="23">
        <v>45889</v>
      </c>
      <c r="V397" s="46">
        <v>45888</v>
      </c>
      <c r="W397" s="64">
        <v>1</v>
      </c>
      <c r="X397" s="39">
        <v>3320000</v>
      </c>
      <c r="Y397" s="56" t="s">
        <v>1211</v>
      </c>
      <c r="Z397" s="42">
        <v>8600095786</v>
      </c>
      <c r="AA397" s="23">
        <v>45884</v>
      </c>
      <c r="AB397" s="23">
        <v>46197</v>
      </c>
      <c r="AC397" s="23">
        <v>45888</v>
      </c>
      <c r="AD397" s="24" t="s">
        <v>55</v>
      </c>
      <c r="AE397" s="65">
        <v>8300000</v>
      </c>
      <c r="AF397" s="65">
        <v>33200000</v>
      </c>
      <c r="AG397" s="24" t="s">
        <v>3114</v>
      </c>
      <c r="AH397" s="23">
        <v>45890</v>
      </c>
      <c r="AI397" s="23">
        <v>46011</v>
      </c>
      <c r="AJ397" s="24" t="s">
        <v>2422</v>
      </c>
      <c r="AK397" s="24"/>
      <c r="AL397" s="24" t="s">
        <v>3274</v>
      </c>
      <c r="AM397" s="23">
        <v>45904</v>
      </c>
      <c r="AR397" s="23">
        <f t="shared" ref="AR397:AR439" si="39">+AI397</f>
        <v>46011</v>
      </c>
      <c r="AU397" s="39">
        <f t="shared" si="33"/>
        <v>33200000</v>
      </c>
      <c r="AW397" s="30"/>
    </row>
    <row r="398" spans="1:53" ht="13.8" hidden="1">
      <c r="A398" s="24" t="s">
        <v>3248</v>
      </c>
      <c r="B398" s="42">
        <v>1014193169</v>
      </c>
      <c r="C398" s="43">
        <v>32163</v>
      </c>
      <c r="D398" s="24" t="s">
        <v>1074</v>
      </c>
      <c r="E398" s="37" t="s">
        <v>3119</v>
      </c>
      <c r="F398" s="24" t="s">
        <v>3118</v>
      </c>
      <c r="G398" s="44">
        <v>3213540492</v>
      </c>
      <c r="H398" s="44" t="s">
        <v>963</v>
      </c>
      <c r="I398" s="44" t="s">
        <v>753</v>
      </c>
      <c r="J398" s="68">
        <f t="shared" ca="1" si="38"/>
        <v>38</v>
      </c>
      <c r="K398" s="24" t="s">
        <v>3150</v>
      </c>
      <c r="L398" s="25" t="s">
        <v>3138</v>
      </c>
      <c r="M398" s="24" t="s">
        <v>3144</v>
      </c>
      <c r="N398" s="24" t="s">
        <v>3116</v>
      </c>
      <c r="O398" s="38">
        <v>134056</v>
      </c>
      <c r="P398" s="24" t="s">
        <v>0</v>
      </c>
      <c r="Q398" s="24" t="s">
        <v>3115</v>
      </c>
      <c r="R398" s="24">
        <v>1326</v>
      </c>
      <c r="S398" s="23">
        <v>45883</v>
      </c>
      <c r="T398" s="24">
        <v>1346</v>
      </c>
      <c r="U398" s="23">
        <v>45888</v>
      </c>
      <c r="V398" s="46">
        <v>45884</v>
      </c>
      <c r="W398" s="64">
        <v>5</v>
      </c>
      <c r="X398" s="39">
        <v>2080000</v>
      </c>
      <c r="Y398" s="56" t="s">
        <v>1211</v>
      </c>
      <c r="Z398" s="42">
        <v>8600095786</v>
      </c>
      <c r="AA398" s="23">
        <v>45889</v>
      </c>
      <c r="AB398" s="23">
        <v>46191</v>
      </c>
      <c r="AC398" s="23">
        <v>45889</v>
      </c>
      <c r="AD398" s="24" t="s">
        <v>55</v>
      </c>
      <c r="AE398" s="65">
        <v>5200000</v>
      </c>
      <c r="AF398" s="65">
        <v>20800000</v>
      </c>
      <c r="AG398" s="24" t="s">
        <v>3117</v>
      </c>
      <c r="AH398" s="23">
        <v>45889</v>
      </c>
      <c r="AI398" s="23">
        <v>46010</v>
      </c>
      <c r="AJ398" s="24" t="s">
        <v>3203</v>
      </c>
      <c r="AK398" s="24"/>
      <c r="AL398" s="24">
        <v>20255120013733</v>
      </c>
      <c r="AM398" s="23">
        <v>45891</v>
      </c>
      <c r="AR398" s="23">
        <f t="shared" si="39"/>
        <v>46010</v>
      </c>
      <c r="AU398" s="39">
        <f t="shared" si="33"/>
        <v>20800000</v>
      </c>
      <c r="AV398" s="24" t="s">
        <v>3347</v>
      </c>
      <c r="AW398" s="30">
        <v>45933</v>
      </c>
      <c r="AX398" s="21">
        <v>51921603</v>
      </c>
      <c r="AY398" s="21">
        <v>1628</v>
      </c>
      <c r="AZ398" s="21" t="s">
        <v>3222</v>
      </c>
      <c r="BA398" s="30">
        <v>45932</v>
      </c>
    </row>
    <row r="399" spans="1:53" ht="13.8" hidden="1">
      <c r="A399" s="24" t="s">
        <v>3120</v>
      </c>
      <c r="B399" s="42">
        <v>80764998</v>
      </c>
      <c r="C399" s="43">
        <v>30703</v>
      </c>
      <c r="D399" s="24" t="s">
        <v>1074</v>
      </c>
      <c r="E399" s="37" t="s">
        <v>3123</v>
      </c>
      <c r="F399" s="24" t="s">
        <v>3124</v>
      </c>
      <c r="G399" s="44">
        <v>3142687118</v>
      </c>
      <c r="H399" s="44" t="s">
        <v>780</v>
      </c>
      <c r="I399" s="44" t="s">
        <v>749</v>
      </c>
      <c r="J399" s="68">
        <f t="shared" ca="1" si="38"/>
        <v>42</v>
      </c>
      <c r="K399" s="24" t="s">
        <v>3151</v>
      </c>
      <c r="L399" s="25" t="s">
        <v>3139</v>
      </c>
      <c r="M399" s="24" t="s">
        <v>3145</v>
      </c>
      <c r="N399" s="24" t="s">
        <v>3121</v>
      </c>
      <c r="O399" s="38">
        <v>134446</v>
      </c>
      <c r="P399" s="24" t="s">
        <v>0</v>
      </c>
      <c r="Q399" s="24" t="s">
        <v>2739</v>
      </c>
      <c r="R399" s="24">
        <v>1359</v>
      </c>
      <c r="S399" s="23">
        <v>45883</v>
      </c>
      <c r="T399" s="24">
        <v>1337</v>
      </c>
      <c r="U399" s="23">
        <v>45884</v>
      </c>
      <c r="V399" s="46">
        <v>45884</v>
      </c>
      <c r="W399" s="64">
        <v>5</v>
      </c>
      <c r="X399" s="39">
        <v>2750000</v>
      </c>
      <c r="Y399" s="56" t="s">
        <v>1211</v>
      </c>
      <c r="Z399" s="42">
        <v>8600095786</v>
      </c>
      <c r="AA399" s="23">
        <v>45883</v>
      </c>
      <c r="AB399" s="23">
        <v>46223</v>
      </c>
      <c r="AC399" s="23">
        <v>45884</v>
      </c>
      <c r="AD399" s="24" t="s">
        <v>55</v>
      </c>
      <c r="AE399" s="65">
        <v>5500000</v>
      </c>
      <c r="AF399" s="65">
        <v>27500000</v>
      </c>
      <c r="AG399" s="24" t="s">
        <v>3122</v>
      </c>
      <c r="AH399" s="23">
        <v>45884</v>
      </c>
      <c r="AI399" s="23">
        <v>46036</v>
      </c>
      <c r="AJ399" s="24" t="s">
        <v>2434</v>
      </c>
      <c r="AK399" s="24"/>
      <c r="AL399" s="24" t="s">
        <v>3520</v>
      </c>
      <c r="AM399" s="23">
        <v>45901</v>
      </c>
      <c r="AR399" s="23">
        <f t="shared" si="39"/>
        <v>46036</v>
      </c>
      <c r="AU399" s="39">
        <f t="shared" si="33"/>
        <v>27500000</v>
      </c>
    </row>
    <row r="400" spans="1:53" ht="13.8" hidden="1">
      <c r="A400" s="24" t="s">
        <v>36</v>
      </c>
      <c r="B400" s="42">
        <v>1020750697</v>
      </c>
      <c r="C400" s="43">
        <v>32958</v>
      </c>
      <c r="D400" s="24" t="s">
        <v>1075</v>
      </c>
      <c r="E400" s="37" t="s">
        <v>3128</v>
      </c>
      <c r="F400" s="24" t="s">
        <v>3127</v>
      </c>
      <c r="G400" s="44">
        <v>3123402145</v>
      </c>
      <c r="H400" s="44" t="s">
        <v>748</v>
      </c>
      <c r="I400" s="44" t="s">
        <v>753</v>
      </c>
      <c r="J400" s="68">
        <f t="shared" ca="1" si="38"/>
        <v>36</v>
      </c>
      <c r="K400" s="24" t="s">
        <v>3152</v>
      </c>
      <c r="L400" s="25" t="s">
        <v>3140</v>
      </c>
      <c r="M400" s="24" t="s">
        <v>3146</v>
      </c>
      <c r="N400" s="24" t="s">
        <v>3125</v>
      </c>
      <c r="O400" s="38">
        <v>137332</v>
      </c>
      <c r="P400" s="24" t="s">
        <v>0</v>
      </c>
      <c r="Q400" s="24" t="s">
        <v>2739</v>
      </c>
      <c r="R400" s="24">
        <v>1383</v>
      </c>
      <c r="S400" s="23">
        <v>45883</v>
      </c>
      <c r="T400" s="24">
        <v>1332</v>
      </c>
      <c r="U400" s="23">
        <v>45883</v>
      </c>
      <c r="V400" s="46">
        <v>45883</v>
      </c>
      <c r="W400" s="64">
        <v>1</v>
      </c>
      <c r="X400" s="39">
        <v>3750000</v>
      </c>
      <c r="Y400" s="56" t="s">
        <v>1211</v>
      </c>
      <c r="Z400" s="42">
        <v>8600095786</v>
      </c>
      <c r="AA400" s="23">
        <v>45883</v>
      </c>
      <c r="AB400" s="23">
        <v>46221</v>
      </c>
      <c r="AC400" s="23">
        <v>45884</v>
      </c>
      <c r="AD400" s="24" t="s">
        <v>55</v>
      </c>
      <c r="AE400" s="65">
        <v>7500000</v>
      </c>
      <c r="AF400" s="65">
        <v>37500000</v>
      </c>
      <c r="AG400" s="24" t="s">
        <v>3126</v>
      </c>
      <c r="AH400" s="23">
        <v>45884</v>
      </c>
      <c r="AI400" s="23">
        <v>46036</v>
      </c>
      <c r="AJ400" s="24"/>
      <c r="AK400" s="24"/>
      <c r="AL400" s="24"/>
      <c r="AR400" s="23">
        <f t="shared" si="39"/>
        <v>46036</v>
      </c>
      <c r="AU400" s="39">
        <f t="shared" si="33"/>
        <v>37500000</v>
      </c>
    </row>
    <row r="401" spans="1:57" ht="13.8" hidden="1">
      <c r="A401" s="24" t="s">
        <v>3165</v>
      </c>
      <c r="B401" s="42">
        <v>1020719132</v>
      </c>
      <c r="C401" s="43">
        <v>31461</v>
      </c>
      <c r="D401" s="24" t="s">
        <v>1074</v>
      </c>
      <c r="E401" s="37" t="s">
        <v>3175</v>
      </c>
      <c r="F401" s="24" t="s">
        <v>3648</v>
      </c>
      <c r="G401" s="44">
        <v>3203027723</v>
      </c>
      <c r="H401" s="44" t="s">
        <v>748</v>
      </c>
      <c r="I401" s="44" t="s">
        <v>760</v>
      </c>
      <c r="J401" s="68">
        <f t="shared" ca="1" si="38"/>
        <v>40</v>
      </c>
      <c r="K401" s="24" t="s">
        <v>3395</v>
      </c>
      <c r="L401" s="25" t="s">
        <v>3396</v>
      </c>
      <c r="M401" s="24" t="s">
        <v>3397</v>
      </c>
      <c r="N401" s="24" t="s">
        <v>3166</v>
      </c>
      <c r="O401" s="38">
        <v>130832</v>
      </c>
      <c r="P401" s="24" t="str">
        <f>P397</f>
        <v>Contratación directa</v>
      </c>
      <c r="Q401" s="24" t="s">
        <v>3115</v>
      </c>
      <c r="R401" s="24">
        <v>1424</v>
      </c>
      <c r="S401" s="23">
        <v>45891</v>
      </c>
      <c r="T401" s="24">
        <v>1355</v>
      </c>
      <c r="U401" s="23">
        <v>45897</v>
      </c>
      <c r="V401" s="46">
        <v>45894</v>
      </c>
      <c r="W401" s="64">
        <v>5</v>
      </c>
      <c r="X401" s="39">
        <v>825200</v>
      </c>
      <c r="Y401" s="56" t="s">
        <v>1211</v>
      </c>
      <c r="Z401" s="42">
        <v>8600095786</v>
      </c>
      <c r="AA401" s="23">
        <v>45891</v>
      </c>
      <c r="AB401" s="23">
        <v>46201</v>
      </c>
      <c r="AC401" s="23">
        <v>45894</v>
      </c>
      <c r="AD401" s="24" t="s">
        <v>55</v>
      </c>
      <c r="AE401" s="65">
        <v>2063000</v>
      </c>
      <c r="AF401" s="65">
        <v>8252000</v>
      </c>
      <c r="AG401" s="24" t="s">
        <v>3174</v>
      </c>
      <c r="AH401" s="23">
        <v>45901</v>
      </c>
      <c r="AI401" s="23">
        <v>46022</v>
      </c>
      <c r="AJ401" s="24" t="s">
        <v>2424</v>
      </c>
      <c r="AK401" s="24"/>
      <c r="AL401" s="24" t="s">
        <v>3521</v>
      </c>
      <c r="AM401" s="23">
        <v>45924</v>
      </c>
      <c r="AR401" s="23">
        <f t="shared" si="39"/>
        <v>46022</v>
      </c>
      <c r="AU401" s="39">
        <f t="shared" si="33"/>
        <v>8252000</v>
      </c>
    </row>
    <row r="402" spans="1:57" ht="13.8">
      <c r="A402" s="24" t="s">
        <v>3169</v>
      </c>
      <c r="B402" s="42">
        <v>830080652</v>
      </c>
      <c r="C402" s="43" t="s">
        <v>2794</v>
      </c>
      <c r="D402" s="24" t="s">
        <v>2794</v>
      </c>
      <c r="E402" s="37" t="s">
        <v>3170</v>
      </c>
      <c r="G402" s="44">
        <v>3103245148</v>
      </c>
      <c r="H402" s="44" t="s">
        <v>2794</v>
      </c>
      <c r="I402" s="44" t="s">
        <v>2794</v>
      </c>
      <c r="J402" s="68" t="s">
        <v>2794</v>
      </c>
      <c r="K402" s="24" t="s">
        <v>3398</v>
      </c>
      <c r="L402" s="25" t="s">
        <v>3399</v>
      </c>
      <c r="M402" s="24" t="s">
        <v>3400</v>
      </c>
      <c r="N402" s="24" t="s">
        <v>3171</v>
      </c>
      <c r="O402" s="70" t="s">
        <v>2794</v>
      </c>
      <c r="P402" s="24" t="s">
        <v>6</v>
      </c>
      <c r="Q402" s="24" t="s">
        <v>3172</v>
      </c>
      <c r="R402" s="24">
        <v>1351</v>
      </c>
      <c r="S402" s="23">
        <v>45896</v>
      </c>
      <c r="T402" s="24">
        <v>1357</v>
      </c>
      <c r="U402" s="23">
        <v>45901</v>
      </c>
      <c r="V402" s="46" t="s">
        <v>2843</v>
      </c>
      <c r="W402" s="64" t="s">
        <v>2794</v>
      </c>
      <c r="X402" s="39">
        <v>17929968</v>
      </c>
      <c r="Y402" s="56" t="s">
        <v>1211</v>
      </c>
      <c r="Z402" s="42">
        <v>8600095786</v>
      </c>
      <c r="AA402" s="23">
        <v>45897</v>
      </c>
      <c r="AB402" s="23">
        <v>46110</v>
      </c>
      <c r="AC402" s="23">
        <v>45901</v>
      </c>
      <c r="AD402" s="24" t="s">
        <v>55</v>
      </c>
      <c r="AE402" s="65">
        <v>29883280</v>
      </c>
      <c r="AF402" s="65">
        <v>29883280</v>
      </c>
      <c r="AG402" s="24" t="s">
        <v>3173</v>
      </c>
      <c r="AH402" s="23">
        <v>45902</v>
      </c>
      <c r="AI402" s="23">
        <v>45927</v>
      </c>
      <c r="AJ402" s="24" t="s">
        <v>4228</v>
      </c>
      <c r="AK402" s="24"/>
      <c r="AL402" s="24"/>
      <c r="AR402" s="23">
        <f t="shared" si="39"/>
        <v>45927</v>
      </c>
      <c r="AU402" s="39">
        <f t="shared" si="33"/>
        <v>29883280</v>
      </c>
    </row>
    <row r="403" spans="1:57" ht="13.8" hidden="1">
      <c r="A403" s="24" t="s">
        <v>3167</v>
      </c>
      <c r="B403" s="42">
        <v>1110509692</v>
      </c>
      <c r="C403" s="43">
        <v>33344</v>
      </c>
      <c r="D403" s="24" t="s">
        <v>1075</v>
      </c>
      <c r="E403" s="37" t="s">
        <v>3177</v>
      </c>
      <c r="F403" s="24" t="s">
        <v>3649</v>
      </c>
      <c r="G403" s="44">
        <v>3136243363</v>
      </c>
      <c r="H403" s="44" t="s">
        <v>748</v>
      </c>
      <c r="I403" s="44" t="s">
        <v>753</v>
      </c>
      <c r="J403" s="68">
        <f t="shared" ref="J403:J404" ca="1" si="40">+YEAR(TODAY())-YEAR(C403)</f>
        <v>35</v>
      </c>
      <c r="K403" s="24" t="s">
        <v>3401</v>
      </c>
      <c r="L403" s="25" t="s">
        <v>3402</v>
      </c>
      <c r="M403" s="24" t="s">
        <v>3403</v>
      </c>
      <c r="N403" s="24" t="s">
        <v>3176</v>
      </c>
      <c r="O403" s="38">
        <v>136058</v>
      </c>
      <c r="P403" s="24" t="str">
        <f>P399</f>
        <v>Contratación directa</v>
      </c>
      <c r="Q403" s="24" t="s">
        <v>3115</v>
      </c>
      <c r="R403" s="24">
        <v>1419</v>
      </c>
      <c r="S403" s="23">
        <v>45903</v>
      </c>
      <c r="T403" s="24">
        <v>1390</v>
      </c>
      <c r="U403" s="23">
        <v>45912</v>
      </c>
      <c r="V403" s="46">
        <v>45908</v>
      </c>
      <c r="W403" s="64">
        <v>2</v>
      </c>
      <c r="X403" s="39">
        <v>2200000</v>
      </c>
      <c r="Y403" s="56" t="s">
        <v>1211</v>
      </c>
      <c r="Z403" s="42">
        <v>8600095786</v>
      </c>
      <c r="AA403" s="23">
        <v>45904</v>
      </c>
      <c r="AB403" s="23">
        <v>46218</v>
      </c>
      <c r="AC403" s="23">
        <v>45907</v>
      </c>
      <c r="AD403" s="24" t="s">
        <v>55</v>
      </c>
      <c r="AE403" s="65">
        <v>5500000</v>
      </c>
      <c r="AF403" s="65">
        <v>22000000</v>
      </c>
      <c r="AG403" s="24" t="s">
        <v>3178</v>
      </c>
      <c r="AH403" s="23">
        <v>45915</v>
      </c>
      <c r="AI403" s="23">
        <v>46022</v>
      </c>
      <c r="AJ403" s="24" t="s">
        <v>3387</v>
      </c>
      <c r="AK403" s="24"/>
      <c r="AL403" s="24" t="s">
        <v>3386</v>
      </c>
      <c r="AM403" s="23">
        <v>45946</v>
      </c>
      <c r="AR403" s="23">
        <f t="shared" si="39"/>
        <v>46022</v>
      </c>
      <c r="AU403" s="39">
        <f t="shared" si="33"/>
        <v>22000000</v>
      </c>
    </row>
    <row r="404" spans="1:57" ht="13.8" hidden="1">
      <c r="A404" s="24" t="s">
        <v>3168</v>
      </c>
      <c r="B404" s="42">
        <v>1010198822</v>
      </c>
      <c r="C404" s="43">
        <v>33453</v>
      </c>
      <c r="D404" s="24" t="s">
        <v>1075</v>
      </c>
      <c r="E404" s="37" t="s">
        <v>3179</v>
      </c>
      <c r="F404" s="24" t="s">
        <v>3650</v>
      </c>
      <c r="G404" s="44">
        <v>3103095867</v>
      </c>
      <c r="H404" s="44" t="s">
        <v>748</v>
      </c>
      <c r="I404" s="44" t="s">
        <v>760</v>
      </c>
      <c r="J404" s="68">
        <f t="shared" ca="1" si="40"/>
        <v>35</v>
      </c>
      <c r="K404" s="24" t="s">
        <v>3404</v>
      </c>
      <c r="L404" s="25" t="s">
        <v>3405</v>
      </c>
      <c r="M404" s="24" t="s">
        <v>3406</v>
      </c>
      <c r="N404" s="24" t="s">
        <v>3330</v>
      </c>
      <c r="O404" s="38">
        <v>136619</v>
      </c>
      <c r="P404" s="24" t="str">
        <f>P400</f>
        <v>Contratación directa</v>
      </c>
      <c r="Q404" s="24" t="s">
        <v>3115</v>
      </c>
      <c r="R404" s="24">
        <v>1421</v>
      </c>
      <c r="S404" s="23">
        <v>45905</v>
      </c>
      <c r="T404" s="24">
        <v>1405</v>
      </c>
      <c r="U404" s="23">
        <v>45916</v>
      </c>
      <c r="V404" s="46">
        <v>45912</v>
      </c>
      <c r="W404" s="64">
        <v>5</v>
      </c>
      <c r="X404" s="39">
        <v>2600000</v>
      </c>
      <c r="Y404" s="56" t="s">
        <v>1211</v>
      </c>
      <c r="Z404" s="42">
        <v>8600095786</v>
      </c>
      <c r="AA404" s="23">
        <v>45909</v>
      </c>
      <c r="AB404" s="23">
        <v>45838</v>
      </c>
      <c r="AC404" s="23">
        <v>45912</v>
      </c>
      <c r="AD404" s="24" t="s">
        <v>55</v>
      </c>
      <c r="AE404" s="65">
        <v>6500000</v>
      </c>
      <c r="AF404" s="65">
        <v>26000000</v>
      </c>
      <c r="AG404" s="24" t="s">
        <v>3180</v>
      </c>
      <c r="AH404" s="23">
        <v>45916</v>
      </c>
      <c r="AI404" s="23">
        <v>46022</v>
      </c>
      <c r="AJ404" s="24" t="s">
        <v>3522</v>
      </c>
      <c r="AK404" s="24"/>
      <c r="AL404" s="24" t="s">
        <v>3523</v>
      </c>
      <c r="AM404" s="23">
        <v>45933</v>
      </c>
      <c r="AR404" s="23">
        <f t="shared" si="39"/>
        <v>46022</v>
      </c>
      <c r="AU404" s="39">
        <f t="shared" si="33"/>
        <v>26000000</v>
      </c>
    </row>
    <row r="405" spans="1:57" ht="13.8">
      <c r="A405" s="24" t="s">
        <v>3181</v>
      </c>
      <c r="B405" s="42">
        <v>901982981</v>
      </c>
      <c r="C405" s="43" t="s">
        <v>2794</v>
      </c>
      <c r="D405" s="24" t="s">
        <v>2794</v>
      </c>
      <c r="E405" s="37" t="s">
        <v>3182</v>
      </c>
      <c r="F405" s="24" t="s">
        <v>3183</v>
      </c>
      <c r="G405" s="44">
        <v>6016564322</v>
      </c>
      <c r="H405" s="44" t="s">
        <v>2794</v>
      </c>
      <c r="I405" s="44" t="s">
        <v>2794</v>
      </c>
      <c r="J405" s="68" t="s">
        <v>2794</v>
      </c>
      <c r="K405" s="24" t="s">
        <v>3407</v>
      </c>
      <c r="L405" s="25" t="s">
        <v>3408</v>
      </c>
      <c r="M405" s="24" t="s">
        <v>3409</v>
      </c>
      <c r="N405" s="24" t="s">
        <v>3331</v>
      </c>
      <c r="O405" s="70" t="s">
        <v>2794</v>
      </c>
      <c r="P405" s="24" t="s">
        <v>4</v>
      </c>
      <c r="Q405" s="24"/>
      <c r="R405" s="24">
        <v>1338</v>
      </c>
      <c r="S405" s="23">
        <v>45903</v>
      </c>
      <c r="T405" s="24">
        <v>1376</v>
      </c>
      <c r="U405" s="23">
        <v>45905</v>
      </c>
      <c r="V405" s="46" t="s">
        <v>2843</v>
      </c>
      <c r="W405" s="64" t="s">
        <v>2794</v>
      </c>
      <c r="X405" s="39">
        <v>36867503</v>
      </c>
      <c r="Y405" s="56" t="s">
        <v>1211</v>
      </c>
      <c r="Z405" s="42">
        <v>8600095786</v>
      </c>
      <c r="AA405" s="23">
        <v>45922</v>
      </c>
      <c r="AB405" s="23">
        <v>46244</v>
      </c>
      <c r="AC405" s="23">
        <v>45924</v>
      </c>
      <c r="AD405" s="24" t="s">
        <v>55</v>
      </c>
      <c r="AE405" s="24" t="s">
        <v>2794</v>
      </c>
      <c r="AF405" s="65">
        <v>354790257</v>
      </c>
      <c r="AG405" s="24" t="s">
        <v>3184</v>
      </c>
      <c r="AH405" s="23">
        <v>45910</v>
      </c>
      <c r="AI405" s="23">
        <v>46062</v>
      </c>
      <c r="AJ405" s="24" t="s">
        <v>2576</v>
      </c>
      <c r="AK405" s="24"/>
      <c r="AL405" s="24" t="s">
        <v>3388</v>
      </c>
      <c r="AM405" s="23">
        <v>45912</v>
      </c>
      <c r="AR405" s="23">
        <f t="shared" si="39"/>
        <v>46062</v>
      </c>
      <c r="AU405" s="39">
        <f t="shared" si="33"/>
        <v>354790257</v>
      </c>
    </row>
    <row r="406" spans="1:57" ht="13.8">
      <c r="A406" s="24" t="s">
        <v>3185</v>
      </c>
      <c r="B406" s="42">
        <v>860002184</v>
      </c>
      <c r="C406" s="43" t="s">
        <v>2794</v>
      </c>
      <c r="D406" s="24" t="s">
        <v>2794</v>
      </c>
      <c r="E406" s="37" t="s">
        <v>3190</v>
      </c>
      <c r="F406" s="24" t="s">
        <v>3189</v>
      </c>
      <c r="G406" s="44">
        <v>3364677</v>
      </c>
      <c r="H406" s="44" t="s">
        <v>2794</v>
      </c>
      <c r="I406" s="44" t="s">
        <v>2794</v>
      </c>
      <c r="J406" s="68" t="s">
        <v>2794</v>
      </c>
      <c r="K406" s="24" t="s">
        <v>3410</v>
      </c>
      <c r="L406" s="25" t="s">
        <v>3411</v>
      </c>
      <c r="M406" s="24" t="s">
        <v>3412</v>
      </c>
      <c r="N406" s="24" t="s">
        <v>3186</v>
      </c>
      <c r="O406" s="70" t="s">
        <v>2794</v>
      </c>
      <c r="P406" s="24" t="s">
        <v>4</v>
      </c>
      <c r="Q406" s="24" t="s">
        <v>3187</v>
      </c>
      <c r="R406" s="24">
        <v>1371</v>
      </c>
      <c r="S406" s="23">
        <v>45904</v>
      </c>
      <c r="T406" s="24">
        <v>1363</v>
      </c>
      <c r="U406" s="23">
        <v>45904</v>
      </c>
      <c r="V406" s="46" t="s">
        <v>2843</v>
      </c>
      <c r="W406" s="64" t="s">
        <v>2794</v>
      </c>
      <c r="X406" s="39" t="s">
        <v>2843</v>
      </c>
      <c r="Y406" s="56" t="s">
        <v>2794</v>
      </c>
      <c r="Z406" s="24" t="s">
        <v>2794</v>
      </c>
      <c r="AA406" s="23" t="s">
        <v>2794</v>
      </c>
      <c r="AB406" s="23" t="s">
        <v>2843</v>
      </c>
      <c r="AC406" s="23" t="s">
        <v>2794</v>
      </c>
      <c r="AD406" s="24" t="s">
        <v>55</v>
      </c>
      <c r="AE406" s="24" t="s">
        <v>2794</v>
      </c>
      <c r="AF406" s="65">
        <v>143268779</v>
      </c>
      <c r="AG406" s="24" t="s">
        <v>3188</v>
      </c>
      <c r="AH406" s="23">
        <v>45905</v>
      </c>
      <c r="AI406" s="23">
        <v>46301</v>
      </c>
      <c r="AJ406" s="24" t="s">
        <v>3529</v>
      </c>
      <c r="AK406" s="24"/>
      <c r="AL406" s="24" t="s">
        <v>3530</v>
      </c>
      <c r="AM406" s="23">
        <v>45905</v>
      </c>
      <c r="AR406" s="23">
        <f t="shared" si="39"/>
        <v>46301</v>
      </c>
      <c r="AU406" s="39">
        <f t="shared" si="33"/>
        <v>143268779</v>
      </c>
    </row>
    <row r="407" spans="1:57" ht="13.8">
      <c r="A407" s="24" t="s">
        <v>3191</v>
      </c>
      <c r="B407" s="42">
        <v>900360948</v>
      </c>
      <c r="C407" s="43" t="s">
        <v>2794</v>
      </c>
      <c r="D407" s="24" t="s">
        <v>2794</v>
      </c>
      <c r="E407" s="37" t="s">
        <v>3193</v>
      </c>
      <c r="F407" s="24" t="s">
        <v>3194</v>
      </c>
      <c r="G407" s="44">
        <v>5196314</v>
      </c>
      <c r="H407" s="44" t="s">
        <v>2794</v>
      </c>
      <c r="I407" s="44" t="s">
        <v>2794</v>
      </c>
      <c r="J407" s="68" t="s">
        <v>2794</v>
      </c>
      <c r="K407" s="24" t="s">
        <v>3413</v>
      </c>
      <c r="L407" s="25" t="s">
        <v>3414</v>
      </c>
      <c r="M407" s="24" t="s">
        <v>3415</v>
      </c>
      <c r="N407" s="24" t="s">
        <v>3332</v>
      </c>
      <c r="O407" s="70" t="s">
        <v>2794</v>
      </c>
      <c r="P407" s="24" t="s">
        <v>3</v>
      </c>
      <c r="Q407" s="24" t="s">
        <v>2759</v>
      </c>
      <c r="R407" s="24">
        <v>1337</v>
      </c>
      <c r="S407" s="23">
        <v>45905</v>
      </c>
      <c r="T407" s="24">
        <v>1375</v>
      </c>
      <c r="U407" s="23">
        <v>45905</v>
      </c>
      <c r="V407" s="46" t="s">
        <v>2843</v>
      </c>
      <c r="W407" s="64" t="s">
        <v>2794</v>
      </c>
      <c r="X407" s="39">
        <v>71047533</v>
      </c>
      <c r="Y407" s="56" t="s">
        <v>1211</v>
      </c>
      <c r="Z407" s="42">
        <v>8600095786</v>
      </c>
      <c r="AA407" s="23">
        <v>45908</v>
      </c>
      <c r="AB407" s="23">
        <v>46295</v>
      </c>
      <c r="AC407" s="23">
        <v>45911</v>
      </c>
      <c r="AD407" s="24" t="s">
        <v>55</v>
      </c>
      <c r="AE407" s="65">
        <v>118412555</v>
      </c>
      <c r="AF407" s="65">
        <v>710475333</v>
      </c>
      <c r="AG407" s="24" t="s">
        <v>3192</v>
      </c>
      <c r="AH407" s="23">
        <v>45912</v>
      </c>
      <c r="AI407" s="23">
        <v>46092</v>
      </c>
      <c r="AJ407" s="24" t="s">
        <v>2576</v>
      </c>
      <c r="AK407" s="24"/>
      <c r="AL407" s="24" t="s">
        <v>3531</v>
      </c>
      <c r="AM407" s="23">
        <v>45912</v>
      </c>
      <c r="AR407" s="23">
        <f t="shared" si="39"/>
        <v>46092</v>
      </c>
      <c r="AU407" s="39">
        <f t="shared" si="33"/>
        <v>1060475333</v>
      </c>
      <c r="AZ407" s="21" t="s">
        <v>4340</v>
      </c>
      <c r="BA407" s="30">
        <v>46108</v>
      </c>
      <c r="BB407" s="81">
        <v>350000000</v>
      </c>
      <c r="BE407" s="30">
        <v>46229</v>
      </c>
    </row>
    <row r="408" spans="1:57" ht="13.8">
      <c r="A408" s="24" t="s">
        <v>3209</v>
      </c>
      <c r="B408" s="42">
        <v>830060238</v>
      </c>
      <c r="C408" s="43" t="s">
        <v>2794</v>
      </c>
      <c r="D408" s="24" t="s">
        <v>2794</v>
      </c>
      <c r="E408" s="37" t="s">
        <v>3253</v>
      </c>
      <c r="G408" s="44">
        <v>6016756265</v>
      </c>
      <c r="J408" s="68" t="s">
        <v>2794</v>
      </c>
      <c r="K408" s="24" t="s">
        <v>3416</v>
      </c>
      <c r="L408" s="25" t="s">
        <v>3417</v>
      </c>
      <c r="M408" s="24" t="s">
        <v>3418</v>
      </c>
      <c r="N408" s="24" t="s">
        <v>3336</v>
      </c>
      <c r="O408" s="70" t="s">
        <v>2794</v>
      </c>
      <c r="P408" s="24" t="s">
        <v>4</v>
      </c>
      <c r="Q408" s="24" t="s">
        <v>2739</v>
      </c>
      <c r="R408" s="24">
        <v>1362</v>
      </c>
      <c r="S408" s="23">
        <v>45911</v>
      </c>
      <c r="T408" s="24">
        <v>1384</v>
      </c>
      <c r="U408" s="23">
        <v>45912</v>
      </c>
      <c r="V408" s="46" t="s">
        <v>2843</v>
      </c>
      <c r="W408" s="64" t="s">
        <v>2794</v>
      </c>
      <c r="Y408" s="56" t="s">
        <v>3254</v>
      </c>
      <c r="AA408" s="23">
        <v>45911</v>
      </c>
      <c r="AB408" s="23">
        <v>46246</v>
      </c>
      <c r="AC408" s="23">
        <v>45912</v>
      </c>
      <c r="AD408" s="24" t="s">
        <v>55</v>
      </c>
      <c r="AE408" s="24" t="s">
        <v>2794</v>
      </c>
      <c r="AF408" s="65">
        <v>231628026</v>
      </c>
      <c r="AG408" s="24" t="s">
        <v>3252</v>
      </c>
      <c r="AH408" s="23">
        <v>45916</v>
      </c>
      <c r="AI408" s="23">
        <v>46068</v>
      </c>
      <c r="AJ408" s="24" t="s">
        <v>3532</v>
      </c>
      <c r="AK408" s="24"/>
      <c r="AL408" s="24" t="s">
        <v>3533</v>
      </c>
      <c r="AM408" s="23">
        <v>45915</v>
      </c>
      <c r="AR408" s="23">
        <f t="shared" si="39"/>
        <v>46068</v>
      </c>
      <c r="AU408" s="39">
        <f t="shared" si="33"/>
        <v>231628026</v>
      </c>
    </row>
    <row r="409" spans="1:57" ht="13.8" hidden="1">
      <c r="A409" s="24" t="s">
        <v>3255</v>
      </c>
      <c r="B409" s="42">
        <v>80133121</v>
      </c>
      <c r="C409" s="43">
        <v>30071</v>
      </c>
      <c r="D409" s="24" t="s">
        <v>1074</v>
      </c>
      <c r="E409" s="37" t="s">
        <v>3653</v>
      </c>
      <c r="F409" s="24" t="s">
        <v>3258</v>
      </c>
      <c r="G409" s="44">
        <v>3186522116</v>
      </c>
      <c r="H409" s="44" t="s">
        <v>780</v>
      </c>
      <c r="I409" s="44" t="s">
        <v>749</v>
      </c>
      <c r="J409" s="68">
        <f t="shared" ref="J409:J415" ca="1" si="41">+YEAR(TODAY())-YEAR(C409)</f>
        <v>44</v>
      </c>
      <c r="K409" s="24" t="s">
        <v>3419</v>
      </c>
      <c r="L409" s="25" t="s">
        <v>3420</v>
      </c>
      <c r="M409" s="24" t="s">
        <v>3421</v>
      </c>
      <c r="N409" s="24" t="s">
        <v>3257</v>
      </c>
      <c r="O409" s="38">
        <v>139845</v>
      </c>
      <c r="P409" s="24" t="s">
        <v>0</v>
      </c>
      <c r="Q409" s="24" t="s">
        <v>25</v>
      </c>
      <c r="R409" s="24">
        <v>1520</v>
      </c>
      <c r="S409" s="23">
        <v>45915</v>
      </c>
      <c r="T409" s="24">
        <v>1417</v>
      </c>
      <c r="U409" s="23">
        <v>45917</v>
      </c>
      <c r="V409" s="46">
        <v>45915</v>
      </c>
      <c r="W409" s="64">
        <v>5</v>
      </c>
      <c r="X409" s="39">
        <v>1240000</v>
      </c>
      <c r="Y409" s="56" t="s">
        <v>1211</v>
      </c>
      <c r="Z409" s="42">
        <v>8600095786</v>
      </c>
      <c r="AA409" s="23">
        <v>45917</v>
      </c>
      <c r="AB409" s="23">
        <v>46223</v>
      </c>
      <c r="AC409" s="23">
        <v>45917</v>
      </c>
      <c r="AD409" s="24" t="s">
        <v>55</v>
      </c>
      <c r="AE409" s="65">
        <v>3100000</v>
      </c>
      <c r="AF409" s="65">
        <v>12400000</v>
      </c>
      <c r="AG409" s="24" t="s">
        <v>3256</v>
      </c>
      <c r="AH409" s="23">
        <v>45917</v>
      </c>
      <c r="AI409" s="23">
        <v>46038</v>
      </c>
      <c r="AJ409" s="24" t="s">
        <v>2576</v>
      </c>
      <c r="AK409" s="24"/>
      <c r="AL409" s="24" t="s">
        <v>3524</v>
      </c>
      <c r="AM409" s="23">
        <v>45944</v>
      </c>
      <c r="AR409" s="23">
        <f t="shared" si="39"/>
        <v>46038</v>
      </c>
      <c r="AU409" s="39">
        <f t="shared" si="33"/>
        <v>12400000</v>
      </c>
    </row>
    <row r="410" spans="1:57" ht="13.8" hidden="1">
      <c r="A410" s="24" t="s">
        <v>3259</v>
      </c>
      <c r="B410" s="42">
        <v>51932024</v>
      </c>
      <c r="C410" s="43">
        <v>24701</v>
      </c>
      <c r="D410" s="24" t="s">
        <v>1075</v>
      </c>
      <c r="E410" s="37" t="s">
        <v>3263</v>
      </c>
      <c r="F410" s="24" t="s">
        <v>3264</v>
      </c>
      <c r="G410" s="44">
        <v>3012118981</v>
      </c>
      <c r="H410" s="44" t="s">
        <v>756</v>
      </c>
      <c r="I410" s="44" t="s">
        <v>749</v>
      </c>
      <c r="J410" s="68">
        <f t="shared" ca="1" si="41"/>
        <v>59</v>
      </c>
      <c r="K410" s="24" t="s">
        <v>3422</v>
      </c>
      <c r="L410" s="25" t="s">
        <v>3423</v>
      </c>
      <c r="M410" s="24" t="s">
        <v>3424</v>
      </c>
      <c r="N410" s="24" t="s">
        <v>3260</v>
      </c>
      <c r="O410" s="38">
        <v>139408</v>
      </c>
      <c r="P410" s="24" t="s">
        <v>0</v>
      </c>
      <c r="Q410" s="24" t="s">
        <v>3262</v>
      </c>
      <c r="R410" s="24">
        <v>1513</v>
      </c>
      <c r="S410" s="23">
        <v>45916</v>
      </c>
      <c r="T410" s="24">
        <v>1421</v>
      </c>
      <c r="U410" s="23">
        <v>45918</v>
      </c>
      <c r="V410" s="46">
        <v>45918</v>
      </c>
      <c r="W410" s="64">
        <v>1</v>
      </c>
      <c r="X410" s="39">
        <v>2200000</v>
      </c>
      <c r="Y410" s="56" t="s">
        <v>1212</v>
      </c>
      <c r="Z410" s="42">
        <v>8605246546</v>
      </c>
      <c r="AA410" s="23">
        <v>45917</v>
      </c>
      <c r="AB410" s="23">
        <v>45825</v>
      </c>
      <c r="AC410" s="23">
        <v>45917</v>
      </c>
      <c r="AD410" s="24" t="s">
        <v>55</v>
      </c>
      <c r="AE410" s="65">
        <v>6000000</v>
      </c>
      <c r="AF410" s="65">
        <v>22000000</v>
      </c>
      <c r="AG410" s="24" t="s">
        <v>3261</v>
      </c>
      <c r="AH410" s="23">
        <v>45918</v>
      </c>
      <c r="AI410" s="23">
        <v>46029</v>
      </c>
      <c r="AJ410" s="24" t="s">
        <v>3389</v>
      </c>
      <c r="AK410" s="24"/>
      <c r="AL410" s="24" t="s">
        <v>3390</v>
      </c>
      <c r="AM410" s="23">
        <v>45940</v>
      </c>
      <c r="AR410" s="23">
        <f t="shared" si="39"/>
        <v>46029</v>
      </c>
      <c r="AU410" s="39">
        <f t="shared" si="33"/>
        <v>22000000</v>
      </c>
    </row>
    <row r="411" spans="1:57" ht="13.8" hidden="1">
      <c r="A411" s="24" t="s">
        <v>3265</v>
      </c>
      <c r="B411" s="42">
        <v>1000271786</v>
      </c>
      <c r="C411" s="43">
        <v>37684</v>
      </c>
      <c r="D411" s="24" t="s">
        <v>1074</v>
      </c>
      <c r="E411" s="37" t="s">
        <v>3267</v>
      </c>
      <c r="F411" s="24" t="s">
        <v>3268</v>
      </c>
      <c r="G411" s="44">
        <v>3228935303</v>
      </c>
      <c r="H411" s="44" t="s">
        <v>748</v>
      </c>
      <c r="I411" s="44" t="s">
        <v>771</v>
      </c>
      <c r="J411" s="68">
        <f t="shared" ca="1" si="41"/>
        <v>23</v>
      </c>
      <c r="K411" s="24" t="s">
        <v>3425</v>
      </c>
      <c r="L411" s="25" t="s">
        <v>3426</v>
      </c>
      <c r="M411" s="24" t="s">
        <v>3427</v>
      </c>
      <c r="N411" s="24" t="s">
        <v>3333</v>
      </c>
      <c r="O411" s="38">
        <v>140959</v>
      </c>
      <c r="P411" s="24" t="s">
        <v>0</v>
      </c>
      <c r="Q411" s="24" t="s">
        <v>3269</v>
      </c>
      <c r="R411" s="24">
        <v>1577</v>
      </c>
      <c r="S411" s="23">
        <v>45918</v>
      </c>
      <c r="T411" s="24">
        <v>1442</v>
      </c>
      <c r="U411" s="23">
        <v>45922</v>
      </c>
      <c r="V411" s="46">
        <v>45919</v>
      </c>
      <c r="W411" s="64">
        <v>1</v>
      </c>
      <c r="X411" s="39">
        <v>1833300</v>
      </c>
      <c r="Y411" s="56" t="s">
        <v>1211</v>
      </c>
      <c r="Z411" s="42">
        <v>8600095786</v>
      </c>
      <c r="AA411" s="23">
        <v>45923</v>
      </c>
      <c r="AB411" s="23">
        <v>46209</v>
      </c>
      <c r="AC411" s="23">
        <v>45930</v>
      </c>
      <c r="AD411" s="24" t="s">
        <v>55</v>
      </c>
      <c r="AE411" s="65">
        <v>5000000</v>
      </c>
      <c r="AF411" s="65">
        <v>18333333</v>
      </c>
      <c r="AG411" s="24" t="s">
        <v>3266</v>
      </c>
      <c r="AH411" s="23">
        <v>45931</v>
      </c>
      <c r="AI411" s="23">
        <v>46040</v>
      </c>
      <c r="AJ411" s="24" t="s">
        <v>2669</v>
      </c>
      <c r="AK411" s="24"/>
      <c r="AL411" s="24" t="s">
        <v>3534</v>
      </c>
      <c r="AM411" s="23">
        <v>45937</v>
      </c>
      <c r="AR411" s="23">
        <f t="shared" si="39"/>
        <v>46040</v>
      </c>
      <c r="AU411" s="39">
        <f t="shared" si="33"/>
        <v>18333333</v>
      </c>
    </row>
    <row r="412" spans="1:57" ht="17.399999999999999" hidden="1" customHeight="1">
      <c r="A412" s="24" t="s">
        <v>3270</v>
      </c>
      <c r="B412" s="42">
        <v>53032910</v>
      </c>
      <c r="C412" s="43">
        <v>31447</v>
      </c>
      <c r="D412" s="24" t="s">
        <v>1075</v>
      </c>
      <c r="E412" s="37" t="s">
        <v>3316</v>
      </c>
      <c r="F412" s="24" t="s">
        <v>3317</v>
      </c>
      <c r="G412" s="44">
        <v>3233641677</v>
      </c>
      <c r="H412" s="44" t="s">
        <v>748</v>
      </c>
      <c r="I412" s="44" t="s">
        <v>749</v>
      </c>
      <c r="J412" s="68">
        <f t="shared" ca="1" si="41"/>
        <v>40</v>
      </c>
      <c r="K412" s="24" t="s">
        <v>3428</v>
      </c>
      <c r="L412" s="25" t="s">
        <v>3429</v>
      </c>
      <c r="M412" s="24" t="s">
        <v>3430</v>
      </c>
      <c r="N412" s="24" t="s">
        <v>3334</v>
      </c>
      <c r="O412" s="38">
        <v>138934</v>
      </c>
      <c r="P412" s="24" t="s">
        <v>0</v>
      </c>
      <c r="Q412" s="24" t="s">
        <v>3272</v>
      </c>
      <c r="R412" s="24">
        <v>1574</v>
      </c>
      <c r="S412" s="23">
        <v>45923</v>
      </c>
      <c r="T412" s="24">
        <v>1449</v>
      </c>
      <c r="U412" s="23">
        <v>45925</v>
      </c>
      <c r="V412" s="46">
        <v>45924</v>
      </c>
      <c r="W412" s="64">
        <v>5</v>
      </c>
      <c r="X412" s="39">
        <v>1820000</v>
      </c>
      <c r="Y412" s="56" t="s">
        <v>1211</v>
      </c>
      <c r="Z412" s="42">
        <v>8600095786</v>
      </c>
      <c r="AA412" s="23">
        <v>45924</v>
      </c>
      <c r="AB412" s="23">
        <v>46226</v>
      </c>
      <c r="AC412" s="23">
        <v>45936</v>
      </c>
      <c r="AD412" s="24" t="s">
        <v>55</v>
      </c>
      <c r="AE412" s="65">
        <v>5200000</v>
      </c>
      <c r="AF412" s="65">
        <v>18200000</v>
      </c>
      <c r="AG412" s="24" t="s">
        <v>3271</v>
      </c>
      <c r="AH412" s="23">
        <v>45937</v>
      </c>
      <c r="AI412" s="23">
        <v>46044</v>
      </c>
      <c r="AJ412" s="24" t="s">
        <v>2422</v>
      </c>
      <c r="AK412" s="24"/>
      <c r="AL412" s="24" t="s">
        <v>3872</v>
      </c>
      <c r="AM412" s="23">
        <v>45960</v>
      </c>
      <c r="AR412" s="23">
        <f t="shared" si="39"/>
        <v>46044</v>
      </c>
      <c r="AU412" s="39">
        <f t="shared" si="33"/>
        <v>18200000</v>
      </c>
    </row>
    <row r="413" spans="1:57" ht="13.8" hidden="1">
      <c r="A413" s="24" t="s">
        <v>3278</v>
      </c>
      <c r="B413" s="42">
        <v>1110501615</v>
      </c>
      <c r="C413" s="43">
        <v>33121</v>
      </c>
      <c r="D413" s="24" t="s">
        <v>1074</v>
      </c>
      <c r="E413" s="37" t="s">
        <v>3314</v>
      </c>
      <c r="F413" s="24" t="s">
        <v>3315</v>
      </c>
      <c r="G413" s="44">
        <v>3144517012</v>
      </c>
      <c r="H413" s="44" t="s">
        <v>748</v>
      </c>
      <c r="I413" s="44" t="s">
        <v>771</v>
      </c>
      <c r="J413" s="68">
        <f t="shared" ca="1" si="41"/>
        <v>36</v>
      </c>
      <c r="K413" s="24" t="s">
        <v>3431</v>
      </c>
      <c r="L413" s="25" t="s">
        <v>3432</v>
      </c>
      <c r="M413" s="24" t="s">
        <v>3433</v>
      </c>
      <c r="N413" s="24" t="s">
        <v>3276</v>
      </c>
      <c r="O413" s="38">
        <v>139473</v>
      </c>
      <c r="P413" s="24" t="s">
        <v>0</v>
      </c>
      <c r="Q413" s="24" t="s">
        <v>3272</v>
      </c>
      <c r="R413" s="24">
        <v>1544</v>
      </c>
      <c r="S413" s="23">
        <v>45925</v>
      </c>
      <c r="T413" s="24">
        <v>1469</v>
      </c>
      <c r="U413" s="23">
        <v>45932</v>
      </c>
      <c r="V413" s="46">
        <v>45931</v>
      </c>
      <c r="W413" s="64">
        <v>5</v>
      </c>
      <c r="X413" s="39">
        <v>2047500</v>
      </c>
      <c r="Y413" s="56" t="s">
        <v>1211</v>
      </c>
      <c r="Z413" s="42">
        <v>8600095786</v>
      </c>
      <c r="AA413" s="23">
        <v>45925</v>
      </c>
      <c r="AB413" s="23">
        <v>46218</v>
      </c>
      <c r="AC413" s="23">
        <v>45926</v>
      </c>
      <c r="AD413" s="24" t="s">
        <v>55</v>
      </c>
      <c r="AE413" s="65">
        <v>5850000</v>
      </c>
      <c r="AF413" s="65">
        <v>20475000</v>
      </c>
      <c r="AG413" s="24" t="s">
        <v>3277</v>
      </c>
      <c r="AH413" s="23">
        <v>45938</v>
      </c>
      <c r="AI413" s="23">
        <v>46044</v>
      </c>
      <c r="AJ413" s="24" t="s">
        <v>2381</v>
      </c>
      <c r="AK413" s="24"/>
      <c r="AL413" s="24" t="s">
        <v>3873</v>
      </c>
      <c r="AM413" s="23">
        <v>45960</v>
      </c>
      <c r="AR413" s="23">
        <f t="shared" si="39"/>
        <v>46044</v>
      </c>
      <c r="AU413" s="39">
        <f t="shared" si="33"/>
        <v>20475000</v>
      </c>
    </row>
    <row r="414" spans="1:57" ht="13.8" hidden="1">
      <c r="A414" s="24" t="s">
        <v>3281</v>
      </c>
      <c r="B414" s="42">
        <v>1072711263</v>
      </c>
      <c r="C414" s="43">
        <v>35311</v>
      </c>
      <c r="D414" s="24" t="s">
        <v>1075</v>
      </c>
      <c r="E414" s="37" t="s">
        <v>3318</v>
      </c>
      <c r="F414" s="24" t="s">
        <v>3319</v>
      </c>
      <c r="G414" s="44">
        <v>3212314412</v>
      </c>
      <c r="H414" s="44" t="s">
        <v>850</v>
      </c>
      <c r="I414" s="44" t="s">
        <v>760</v>
      </c>
      <c r="J414" s="68">
        <f t="shared" ca="1" si="41"/>
        <v>30</v>
      </c>
      <c r="K414" s="24" t="s">
        <v>3434</v>
      </c>
      <c r="L414" s="25" t="s">
        <v>3435</v>
      </c>
      <c r="M414" s="24" t="s">
        <v>3436</v>
      </c>
      <c r="N414" s="24" t="s">
        <v>3279</v>
      </c>
      <c r="O414" s="38">
        <v>136058</v>
      </c>
      <c r="P414" s="24" t="s">
        <v>0</v>
      </c>
      <c r="Q414" s="24" t="s">
        <v>3272</v>
      </c>
      <c r="R414" s="24">
        <v>1519</v>
      </c>
      <c r="S414" s="23">
        <v>45925</v>
      </c>
      <c r="T414" s="24">
        <v>1468</v>
      </c>
      <c r="U414" s="23">
        <v>45932</v>
      </c>
      <c r="V414" s="46">
        <v>45925</v>
      </c>
      <c r="W414" s="64">
        <v>5</v>
      </c>
      <c r="X414" s="39">
        <v>1750000</v>
      </c>
      <c r="Y414" s="56" t="s">
        <v>1212</v>
      </c>
      <c r="Z414" s="42">
        <v>8605246546</v>
      </c>
      <c r="AA414" s="23">
        <v>45928</v>
      </c>
      <c r="AB414" s="23">
        <v>46214</v>
      </c>
      <c r="AC414" s="23">
        <v>45936</v>
      </c>
      <c r="AD414" s="24" t="s">
        <v>55</v>
      </c>
      <c r="AE414" s="65">
        <v>5000000</v>
      </c>
      <c r="AF414" s="65">
        <v>17500000</v>
      </c>
      <c r="AG414" s="24" t="s">
        <v>3280</v>
      </c>
      <c r="AH414" s="23">
        <v>45936</v>
      </c>
      <c r="AI414" s="23">
        <v>46037</v>
      </c>
      <c r="AJ414" s="24" t="s">
        <v>2744</v>
      </c>
      <c r="AK414" s="24"/>
      <c r="AL414" s="24" t="s">
        <v>3535</v>
      </c>
      <c r="AM414" s="23">
        <v>45960</v>
      </c>
      <c r="AR414" s="23">
        <f t="shared" si="39"/>
        <v>46037</v>
      </c>
      <c r="AU414" s="39">
        <f t="shared" si="33"/>
        <v>17500000</v>
      </c>
    </row>
    <row r="415" spans="1:57" ht="13.8" hidden="1">
      <c r="A415" s="24" t="s">
        <v>3282</v>
      </c>
      <c r="B415" s="42">
        <v>80502685</v>
      </c>
      <c r="C415" s="43">
        <v>26684</v>
      </c>
      <c r="D415" s="24" t="s">
        <v>1074</v>
      </c>
      <c r="E415" s="37" t="s">
        <v>3320</v>
      </c>
      <c r="F415" s="24" t="s">
        <v>3321</v>
      </c>
      <c r="G415" s="44">
        <v>3125838149</v>
      </c>
      <c r="H415" s="44" t="s">
        <v>748</v>
      </c>
      <c r="I415" s="44" t="s">
        <v>753</v>
      </c>
      <c r="J415" s="68">
        <f t="shared" ca="1" si="41"/>
        <v>53</v>
      </c>
      <c r="K415" s="24" t="s">
        <v>3437</v>
      </c>
      <c r="L415" s="25" t="s">
        <v>3438</v>
      </c>
      <c r="M415" s="24" t="s">
        <v>3439</v>
      </c>
      <c r="N415" s="24" t="s">
        <v>3283</v>
      </c>
      <c r="O415" s="38">
        <v>137154</v>
      </c>
      <c r="P415" s="24" t="s">
        <v>0</v>
      </c>
      <c r="Q415" s="24" t="s">
        <v>3285</v>
      </c>
      <c r="R415" s="24">
        <v>1551</v>
      </c>
      <c r="S415" s="23">
        <v>45930</v>
      </c>
      <c r="T415" s="24">
        <v>1472</v>
      </c>
      <c r="U415" s="23">
        <v>45932</v>
      </c>
      <c r="V415" s="46">
        <v>45933</v>
      </c>
      <c r="W415" s="64">
        <v>1</v>
      </c>
      <c r="X415" s="39">
        <v>1925000</v>
      </c>
      <c r="Y415" s="56" t="s">
        <v>1225</v>
      </c>
      <c r="Z415" s="42">
        <v>8600370136</v>
      </c>
      <c r="AA415" s="23">
        <v>45931</v>
      </c>
      <c r="AB415" s="23">
        <v>46209</v>
      </c>
      <c r="AC415" s="23">
        <v>45957</v>
      </c>
      <c r="AD415" s="24" t="s">
        <v>55</v>
      </c>
      <c r="AE415" s="65">
        <v>6000000</v>
      </c>
      <c r="AF415" s="65">
        <v>19250000</v>
      </c>
      <c r="AG415" s="24" t="s">
        <v>3284</v>
      </c>
      <c r="AH415" s="23">
        <v>45938</v>
      </c>
      <c r="AI415" s="23">
        <v>46037</v>
      </c>
      <c r="AJ415" s="24" t="s">
        <v>3389</v>
      </c>
      <c r="AK415" s="24"/>
      <c r="AL415" s="24" t="s">
        <v>3536</v>
      </c>
      <c r="AM415" s="23">
        <v>45957</v>
      </c>
      <c r="AR415" s="23">
        <f t="shared" si="39"/>
        <v>46037</v>
      </c>
      <c r="AU415" s="39">
        <f t="shared" si="33"/>
        <v>19250000</v>
      </c>
    </row>
    <row r="416" spans="1:57" ht="13.8">
      <c r="A416" s="24" t="s">
        <v>3287</v>
      </c>
      <c r="B416" s="42"/>
      <c r="C416" s="43" t="s">
        <v>2794</v>
      </c>
      <c r="D416" s="24" t="s">
        <v>2794</v>
      </c>
      <c r="E416" s="37" t="s">
        <v>3327</v>
      </c>
      <c r="G416" s="44">
        <v>3156704602</v>
      </c>
      <c r="H416" s="44" t="s">
        <v>2794</v>
      </c>
      <c r="I416" s="44" t="s">
        <v>2794</v>
      </c>
      <c r="J416" s="68" t="s">
        <v>2794</v>
      </c>
      <c r="K416" s="24" t="s">
        <v>3440</v>
      </c>
      <c r="L416" s="25" t="s">
        <v>3441</v>
      </c>
      <c r="M416" s="24" t="s">
        <v>3442</v>
      </c>
      <c r="N416" s="24" t="s">
        <v>3286</v>
      </c>
      <c r="O416" s="70" t="s">
        <v>2794</v>
      </c>
      <c r="P416" s="24" t="s">
        <v>4</v>
      </c>
      <c r="Q416" s="24" t="s">
        <v>3115</v>
      </c>
      <c r="R416" s="24">
        <v>1380</v>
      </c>
      <c r="S416" s="23">
        <v>45932</v>
      </c>
      <c r="T416" s="24">
        <v>1470</v>
      </c>
      <c r="U416" s="23">
        <v>45932</v>
      </c>
      <c r="V416" s="46" t="s">
        <v>2843</v>
      </c>
      <c r="W416" s="64" t="s">
        <v>2794</v>
      </c>
      <c r="Y416" s="56" t="s">
        <v>1211</v>
      </c>
      <c r="Z416" s="42">
        <v>8600095786</v>
      </c>
      <c r="AA416" s="23">
        <v>45933</v>
      </c>
      <c r="AB416" s="23">
        <v>46233</v>
      </c>
      <c r="AC416" s="23">
        <v>45936</v>
      </c>
      <c r="AD416" s="24" t="s">
        <v>55</v>
      </c>
      <c r="AE416" s="24" t="s">
        <v>2794</v>
      </c>
      <c r="AF416" s="65">
        <v>300000000</v>
      </c>
      <c r="AG416" s="24" t="s">
        <v>3288</v>
      </c>
      <c r="AH416" s="23">
        <v>45951</v>
      </c>
      <c r="AI416" s="23">
        <v>46073</v>
      </c>
      <c r="AJ416" s="24"/>
      <c r="AK416" s="24"/>
      <c r="AL416" s="24"/>
      <c r="AR416" s="23">
        <f t="shared" si="39"/>
        <v>46073</v>
      </c>
      <c r="AU416" s="39">
        <f t="shared" si="33"/>
        <v>300000000</v>
      </c>
    </row>
    <row r="417" spans="1:57" ht="13.8" hidden="1">
      <c r="A417" s="24" t="s">
        <v>3289</v>
      </c>
      <c r="B417" s="42">
        <v>1019134244</v>
      </c>
      <c r="C417" s="43">
        <v>35717</v>
      </c>
      <c r="D417" s="24" t="s">
        <v>1075</v>
      </c>
      <c r="E417" s="37" t="s">
        <v>3322</v>
      </c>
      <c r="F417" s="24" t="s">
        <v>3323</v>
      </c>
      <c r="G417" s="44">
        <v>3007183103</v>
      </c>
      <c r="H417" s="44" t="s">
        <v>756</v>
      </c>
      <c r="I417" s="44" t="s">
        <v>753</v>
      </c>
      <c r="J417" s="68">
        <f ca="1">+YEAR(TODAY())-YEAR(C417)</f>
        <v>29</v>
      </c>
      <c r="K417" s="24" t="s">
        <v>3443</v>
      </c>
      <c r="L417" s="25" t="s">
        <v>3444</v>
      </c>
      <c r="M417" s="24" t="s">
        <v>3445</v>
      </c>
      <c r="N417" s="24" t="s">
        <v>3290</v>
      </c>
      <c r="O417" s="38">
        <v>139476</v>
      </c>
      <c r="P417" s="24" t="s">
        <v>0</v>
      </c>
      <c r="Q417" s="24" t="s">
        <v>3292</v>
      </c>
      <c r="R417" s="24">
        <v>1546</v>
      </c>
      <c r="S417" s="23">
        <v>45929</v>
      </c>
      <c r="T417" s="24">
        <v>1473</v>
      </c>
      <c r="U417" s="23">
        <v>45932</v>
      </c>
      <c r="V417" s="46">
        <v>45933</v>
      </c>
      <c r="W417" s="64">
        <v>5</v>
      </c>
      <c r="X417" s="39">
        <v>1800000</v>
      </c>
      <c r="Y417" s="56" t="s">
        <v>1211</v>
      </c>
      <c r="Z417" s="42">
        <v>8600095786</v>
      </c>
      <c r="AA417" s="23">
        <v>45931</v>
      </c>
      <c r="AB417" s="23">
        <v>46230</v>
      </c>
      <c r="AC417" s="23">
        <v>45957</v>
      </c>
      <c r="AD417" s="24" t="s">
        <v>55</v>
      </c>
      <c r="AE417" s="65">
        <v>4000000</v>
      </c>
      <c r="AF417" s="65">
        <v>18000000</v>
      </c>
      <c r="AG417" s="24" t="s">
        <v>3291</v>
      </c>
      <c r="AH417" s="23">
        <v>45938</v>
      </c>
      <c r="AI417" s="23">
        <v>46037</v>
      </c>
      <c r="AJ417" s="24" t="s">
        <v>1674</v>
      </c>
      <c r="AK417" s="24"/>
      <c r="AL417" s="24" t="s">
        <v>3537</v>
      </c>
      <c r="AM417" s="23">
        <v>45938</v>
      </c>
      <c r="AR417" s="23">
        <f t="shared" si="39"/>
        <v>46037</v>
      </c>
      <c r="AU417" s="39">
        <f t="shared" si="33"/>
        <v>18000000</v>
      </c>
    </row>
    <row r="418" spans="1:57" ht="13.8">
      <c r="A418" s="24" t="s">
        <v>3294</v>
      </c>
      <c r="B418" s="42">
        <v>830087993</v>
      </c>
      <c r="C418" s="43" t="s">
        <v>2794</v>
      </c>
      <c r="D418" s="24" t="s">
        <v>2794</v>
      </c>
      <c r="E418" s="37" t="s">
        <v>3328</v>
      </c>
      <c r="G418" s="44">
        <v>6012407867</v>
      </c>
      <c r="H418" s="44" t="s">
        <v>2794</v>
      </c>
      <c r="I418" s="44" t="s">
        <v>2794</v>
      </c>
      <c r="J418" s="68" t="s">
        <v>2794</v>
      </c>
      <c r="K418" s="24" t="s">
        <v>3446</v>
      </c>
      <c r="L418" s="25" t="s">
        <v>3447</v>
      </c>
      <c r="M418" s="24" t="s">
        <v>3448</v>
      </c>
      <c r="N418" s="24" t="s">
        <v>3293</v>
      </c>
      <c r="O418" s="70" t="s">
        <v>2794</v>
      </c>
      <c r="P418" s="24" t="s">
        <v>5</v>
      </c>
      <c r="Q418" s="24" t="s">
        <v>2739</v>
      </c>
      <c r="R418" s="24">
        <v>1522</v>
      </c>
      <c r="S418" s="23">
        <v>45926</v>
      </c>
      <c r="T418" s="24">
        <v>1453</v>
      </c>
      <c r="U418" s="23">
        <v>45930</v>
      </c>
      <c r="V418" s="46" t="s">
        <v>2843</v>
      </c>
      <c r="W418" s="64" t="s">
        <v>2794</v>
      </c>
      <c r="Y418" s="56" t="s">
        <v>1211</v>
      </c>
      <c r="Z418" s="42">
        <v>8600095786</v>
      </c>
      <c r="AA418" s="23">
        <v>46265</v>
      </c>
      <c r="AB418" s="23">
        <v>46081</v>
      </c>
      <c r="AC418" s="23">
        <v>45931</v>
      </c>
      <c r="AD418" s="24" t="s">
        <v>55</v>
      </c>
      <c r="AE418" s="24" t="s">
        <v>2794</v>
      </c>
      <c r="AF418" s="65">
        <v>908263135</v>
      </c>
      <c r="AG418" s="24" t="s">
        <v>3295</v>
      </c>
      <c r="AH418" s="23">
        <v>45931</v>
      </c>
      <c r="AI418" s="23">
        <v>46265</v>
      </c>
      <c r="AJ418" s="24" t="s">
        <v>3392</v>
      </c>
      <c r="AK418" s="24"/>
      <c r="AL418" s="24" t="s">
        <v>3391</v>
      </c>
      <c r="AM418" s="23">
        <v>45944</v>
      </c>
      <c r="AR418" s="23">
        <f t="shared" si="39"/>
        <v>46265</v>
      </c>
      <c r="AU418" s="39">
        <f t="shared" si="33"/>
        <v>1357287172</v>
      </c>
      <c r="AZ418" s="21" t="s">
        <v>4208</v>
      </c>
      <c r="BA418" s="30">
        <v>46078</v>
      </c>
      <c r="BB418" s="81">
        <v>449024037</v>
      </c>
      <c r="BE418" s="30">
        <v>46169</v>
      </c>
    </row>
    <row r="419" spans="1:57" ht="13.8" hidden="1">
      <c r="A419" s="24" t="s">
        <v>3296</v>
      </c>
      <c r="B419" s="42">
        <v>1020777583</v>
      </c>
      <c r="C419" s="43">
        <v>33977</v>
      </c>
      <c r="D419" s="24" t="s">
        <v>1074</v>
      </c>
      <c r="E419" s="37" t="s">
        <v>3324</v>
      </c>
      <c r="F419" s="24" t="s">
        <v>3325</v>
      </c>
      <c r="G419" s="44" t="s">
        <v>3326</v>
      </c>
      <c r="H419" s="44" t="s">
        <v>748</v>
      </c>
      <c r="I419" s="44" t="s">
        <v>817</v>
      </c>
      <c r="J419" s="68">
        <f ca="1">+YEAR(TODAY())-YEAR(C419)</f>
        <v>33</v>
      </c>
      <c r="K419" s="24" t="s">
        <v>3449</v>
      </c>
      <c r="L419" s="25" t="s">
        <v>3450</v>
      </c>
      <c r="M419" s="24" t="s">
        <v>3451</v>
      </c>
      <c r="N419" s="24" t="s">
        <v>3335</v>
      </c>
      <c r="O419" s="38">
        <v>134953</v>
      </c>
      <c r="P419" s="24" t="s">
        <v>0</v>
      </c>
      <c r="Q419" s="24" t="s">
        <v>3272</v>
      </c>
      <c r="R419" s="24">
        <v>1540</v>
      </c>
      <c r="S419" s="23">
        <v>45932</v>
      </c>
      <c r="T419" s="24">
        <v>1478</v>
      </c>
      <c r="U419" s="23">
        <v>45933</v>
      </c>
      <c r="V419" s="46">
        <v>45933</v>
      </c>
      <c r="W419" s="64">
        <v>1</v>
      </c>
      <c r="X419" s="39">
        <v>1925000</v>
      </c>
      <c r="Y419" s="56" t="s">
        <v>1211</v>
      </c>
      <c r="Z419" s="42">
        <v>8600095786</v>
      </c>
      <c r="AA419" s="23">
        <v>45945</v>
      </c>
      <c r="AB419" s="23">
        <v>46239</v>
      </c>
      <c r="AC419" s="23">
        <v>45945</v>
      </c>
      <c r="AD419" s="24" t="s">
        <v>55</v>
      </c>
      <c r="AE419" s="65">
        <v>5500000</v>
      </c>
      <c r="AF419" s="65">
        <v>19250000</v>
      </c>
      <c r="AG419" s="24" t="s">
        <v>3297</v>
      </c>
      <c r="AH419" s="23">
        <v>45945</v>
      </c>
      <c r="AI419" s="23">
        <v>46050</v>
      </c>
      <c r="AJ419" s="24" t="s">
        <v>4228</v>
      </c>
      <c r="AK419" s="24"/>
      <c r="AL419" s="24" t="s">
        <v>4229</v>
      </c>
      <c r="AM419" s="41">
        <v>46014</v>
      </c>
      <c r="AR419" s="23">
        <f t="shared" si="39"/>
        <v>46050</v>
      </c>
      <c r="AU419" s="39">
        <f t="shared" si="33"/>
        <v>19250000</v>
      </c>
    </row>
    <row r="420" spans="1:57" ht="13.8">
      <c r="A420" s="24" t="s">
        <v>3299</v>
      </c>
      <c r="B420" s="42">
        <v>901360556</v>
      </c>
      <c r="C420" s="43" t="s">
        <v>2794</v>
      </c>
      <c r="D420" s="24" t="s">
        <v>2794</v>
      </c>
      <c r="E420" s="37" t="s">
        <v>3329</v>
      </c>
      <c r="G420" s="44">
        <v>3186445719</v>
      </c>
      <c r="H420" s="44" t="s">
        <v>2794</v>
      </c>
      <c r="I420" s="44" t="s">
        <v>2794</v>
      </c>
      <c r="J420" s="68" t="s">
        <v>2794</v>
      </c>
      <c r="K420" s="24" t="s">
        <v>3452</v>
      </c>
      <c r="L420" s="25" t="s">
        <v>3453</v>
      </c>
      <c r="M420" s="24" t="s">
        <v>3454</v>
      </c>
      <c r="N420" s="24" t="s">
        <v>3298</v>
      </c>
      <c r="O420" s="70" t="s">
        <v>2794</v>
      </c>
      <c r="P420" s="24" t="s">
        <v>4</v>
      </c>
      <c r="Q420" s="24" t="s">
        <v>3308</v>
      </c>
      <c r="R420" s="24">
        <v>1370</v>
      </c>
      <c r="S420" s="23">
        <v>45930</v>
      </c>
      <c r="T420" s="24">
        <v>1455</v>
      </c>
      <c r="U420" s="23">
        <v>45930</v>
      </c>
      <c r="V420" s="46" t="s">
        <v>2843</v>
      </c>
      <c r="W420" s="64" t="s">
        <v>2794</v>
      </c>
      <c r="Y420" s="56" t="s">
        <v>1211</v>
      </c>
      <c r="Z420" s="42">
        <v>8600095786</v>
      </c>
      <c r="AA420" s="23">
        <v>45931</v>
      </c>
      <c r="AB420" s="23">
        <v>47248</v>
      </c>
      <c r="AC420" s="23">
        <v>45932</v>
      </c>
      <c r="AD420" s="24" t="s">
        <v>55</v>
      </c>
      <c r="AE420" s="24" t="s">
        <v>2794</v>
      </c>
      <c r="AF420" s="65">
        <v>258444908</v>
      </c>
      <c r="AG420" s="24" t="s">
        <v>3300</v>
      </c>
      <c r="AH420" s="23">
        <v>45933</v>
      </c>
      <c r="AI420" s="23">
        <v>46267</v>
      </c>
      <c r="AJ420" s="24" t="s">
        <v>3393</v>
      </c>
      <c r="AK420" s="24"/>
      <c r="AL420" s="24" t="s">
        <v>3394</v>
      </c>
      <c r="AM420" s="23">
        <v>45936</v>
      </c>
      <c r="AR420" s="23">
        <f t="shared" si="39"/>
        <v>46267</v>
      </c>
      <c r="AU420" s="39">
        <f t="shared" si="33"/>
        <v>258444908</v>
      </c>
    </row>
    <row r="421" spans="1:57" ht="13.8" hidden="1">
      <c r="A421" s="24" t="s">
        <v>377</v>
      </c>
      <c r="B421" s="24">
        <v>1014218518</v>
      </c>
      <c r="C421" s="43">
        <v>33076</v>
      </c>
      <c r="D421" s="24" t="s">
        <v>1074</v>
      </c>
      <c r="E421" s="37" t="s">
        <v>3353</v>
      </c>
      <c r="F421" s="24" t="s">
        <v>3354</v>
      </c>
      <c r="G421" s="44">
        <v>3204686058</v>
      </c>
      <c r="H421" s="44" t="s">
        <v>759</v>
      </c>
      <c r="I421" s="44" t="s">
        <v>749</v>
      </c>
      <c r="J421" s="68">
        <f t="shared" ref="J421:J422" ca="1" si="42">+YEAR(TODAY())-YEAR(C421)</f>
        <v>36</v>
      </c>
      <c r="K421" s="24" t="s">
        <v>3472</v>
      </c>
      <c r="L421" s="24" t="s">
        <v>3455</v>
      </c>
      <c r="M421" s="24" t="s">
        <v>3464</v>
      </c>
      <c r="N421" s="24" t="s">
        <v>3352</v>
      </c>
      <c r="O421" s="70">
        <v>142957</v>
      </c>
      <c r="P421" s="24" t="s">
        <v>0</v>
      </c>
      <c r="Q421" s="45" t="s">
        <v>2715</v>
      </c>
      <c r="R421" s="24">
        <v>1624</v>
      </c>
      <c r="S421" s="23">
        <v>45933</v>
      </c>
      <c r="T421" s="24">
        <v>1479</v>
      </c>
      <c r="U421" s="23">
        <v>45933</v>
      </c>
      <c r="V421" s="46">
        <v>45936</v>
      </c>
      <c r="W421" s="34">
        <v>1</v>
      </c>
      <c r="X421" s="39">
        <v>2100000</v>
      </c>
      <c r="Y421" s="56" t="s">
        <v>1211</v>
      </c>
      <c r="Z421" s="42">
        <v>8600095786</v>
      </c>
      <c r="AA421" s="23">
        <v>45933</v>
      </c>
      <c r="AB421" s="23">
        <v>46205</v>
      </c>
      <c r="AC421" s="23">
        <v>45934</v>
      </c>
      <c r="AD421" s="47" t="s">
        <v>55</v>
      </c>
      <c r="AE421" s="47">
        <v>7000000</v>
      </c>
      <c r="AF421" s="47">
        <v>21000000</v>
      </c>
      <c r="AG421" s="24" t="s">
        <v>3355</v>
      </c>
      <c r="AH421" s="23">
        <v>45936</v>
      </c>
      <c r="AI421" s="23">
        <v>45662</v>
      </c>
      <c r="AJ421" s="24" t="s">
        <v>2582</v>
      </c>
      <c r="AK421" s="24"/>
      <c r="AL421" s="24" t="s">
        <v>3538</v>
      </c>
      <c r="AM421" s="23">
        <v>45960</v>
      </c>
      <c r="AR421" s="23">
        <f t="shared" si="39"/>
        <v>45662</v>
      </c>
      <c r="AU421" s="39">
        <f t="shared" si="33"/>
        <v>21000000</v>
      </c>
    </row>
    <row r="422" spans="1:57" ht="13.8" hidden="1">
      <c r="A422" s="24" t="s">
        <v>3356</v>
      </c>
      <c r="B422" s="24">
        <v>1023923942</v>
      </c>
      <c r="C422" s="43">
        <v>34058</v>
      </c>
      <c r="D422" s="24" t="s">
        <v>1074</v>
      </c>
      <c r="E422" s="37" t="s">
        <v>3621</v>
      </c>
      <c r="F422" s="24" t="s">
        <v>3622</v>
      </c>
      <c r="G422" s="44" t="s">
        <v>3623</v>
      </c>
      <c r="H422" s="44" t="s">
        <v>780</v>
      </c>
      <c r="I422" s="44" t="s">
        <v>760</v>
      </c>
      <c r="J422" s="68">
        <f t="shared" ca="1" si="42"/>
        <v>33</v>
      </c>
      <c r="K422" s="24" t="s">
        <v>3473</v>
      </c>
      <c r="L422" s="24" t="s">
        <v>3456</v>
      </c>
      <c r="M422" s="24" t="s">
        <v>3465</v>
      </c>
      <c r="N422" s="24" t="s">
        <v>3357</v>
      </c>
      <c r="O422" s="70">
        <v>137876</v>
      </c>
      <c r="P422" s="24" t="s">
        <v>0</v>
      </c>
      <c r="Q422" s="45" t="s">
        <v>3358</v>
      </c>
      <c r="R422" s="24">
        <v>1523</v>
      </c>
      <c r="S422" s="23">
        <v>45936</v>
      </c>
      <c r="T422" s="24">
        <v>1493</v>
      </c>
      <c r="U422" s="23">
        <v>45938</v>
      </c>
      <c r="V422" s="46">
        <v>45666</v>
      </c>
      <c r="W422" s="34">
        <v>3</v>
      </c>
      <c r="X422" s="39">
        <v>1875000</v>
      </c>
      <c r="Y422" s="56" t="s">
        <v>1211</v>
      </c>
      <c r="Z422" s="42">
        <v>8600095786</v>
      </c>
      <c r="AA422" s="23">
        <v>45938</v>
      </c>
      <c r="AB422" s="23">
        <v>46235</v>
      </c>
      <c r="AC422" s="23">
        <v>45940</v>
      </c>
      <c r="AD422" s="47" t="s">
        <v>55</v>
      </c>
      <c r="AE422" s="47">
        <v>5500000</v>
      </c>
      <c r="AF422" s="47">
        <v>18750000</v>
      </c>
      <c r="AG422" s="24" t="s">
        <v>3359</v>
      </c>
      <c r="AH422" s="23">
        <v>45940</v>
      </c>
      <c r="AI422" s="23">
        <v>46046</v>
      </c>
      <c r="AJ422" s="24" t="s">
        <v>4230</v>
      </c>
      <c r="AK422" s="24"/>
      <c r="AL422" s="24" t="s">
        <v>4231</v>
      </c>
      <c r="AM422" s="41">
        <v>45996</v>
      </c>
      <c r="AR422" s="23">
        <f t="shared" si="39"/>
        <v>46046</v>
      </c>
      <c r="AU422" s="39">
        <f t="shared" si="33"/>
        <v>18750000</v>
      </c>
    </row>
    <row r="423" spans="1:57" ht="13.8">
      <c r="A423" s="24" t="s">
        <v>3360</v>
      </c>
      <c r="B423" s="24">
        <v>901629216</v>
      </c>
      <c r="C423" s="43" t="s">
        <v>2794</v>
      </c>
      <c r="D423" s="24" t="s">
        <v>2794</v>
      </c>
      <c r="E423" s="37" t="s">
        <v>3893</v>
      </c>
      <c r="G423" s="44">
        <v>3015559657</v>
      </c>
      <c r="H423" s="44" t="s">
        <v>2794</v>
      </c>
      <c r="I423" s="44" t="s">
        <v>2794</v>
      </c>
      <c r="J423" s="44" t="s">
        <v>2794</v>
      </c>
      <c r="K423" s="24" t="s">
        <v>3471</v>
      </c>
      <c r="L423" s="24" t="s">
        <v>3462</v>
      </c>
      <c r="M423" s="24" t="s">
        <v>3463</v>
      </c>
      <c r="N423" s="24" t="s">
        <v>3362</v>
      </c>
      <c r="O423" s="70" t="s">
        <v>2794</v>
      </c>
      <c r="P423" s="24" t="s">
        <v>4</v>
      </c>
      <c r="Q423" s="45" t="s">
        <v>2739</v>
      </c>
      <c r="R423" s="24">
        <v>1501</v>
      </c>
      <c r="S423" s="23">
        <v>45940</v>
      </c>
      <c r="T423" s="24">
        <v>1506</v>
      </c>
      <c r="U423" s="23">
        <v>45945</v>
      </c>
      <c r="V423" s="46" t="s">
        <v>2843</v>
      </c>
      <c r="W423" s="64" t="s">
        <v>2794</v>
      </c>
      <c r="Y423" s="42" t="s">
        <v>1212</v>
      </c>
      <c r="Z423" s="42">
        <v>8605246546</v>
      </c>
      <c r="AA423" s="23">
        <v>45950</v>
      </c>
      <c r="AB423" s="23">
        <v>46289</v>
      </c>
      <c r="AC423" s="23">
        <v>45951</v>
      </c>
      <c r="AD423" s="47" t="s">
        <v>55</v>
      </c>
      <c r="AE423" s="24" t="s">
        <v>2794</v>
      </c>
      <c r="AF423" s="47">
        <v>39882969</v>
      </c>
      <c r="AG423" s="24" t="s">
        <v>3361</v>
      </c>
      <c r="AH423" s="23">
        <v>45951</v>
      </c>
      <c r="AI423" s="23">
        <v>46101</v>
      </c>
      <c r="AJ423" s="24" t="s">
        <v>3539</v>
      </c>
      <c r="AK423" s="24"/>
      <c r="AL423" s="24" t="s">
        <v>3540</v>
      </c>
      <c r="AM423" s="23">
        <v>45940</v>
      </c>
      <c r="AR423" s="23">
        <f t="shared" si="39"/>
        <v>46101</v>
      </c>
      <c r="AU423" s="39">
        <f t="shared" si="33"/>
        <v>39882969</v>
      </c>
    </row>
    <row r="424" spans="1:57" ht="15.6" hidden="1" customHeight="1">
      <c r="A424" s="24" t="s">
        <v>3363</v>
      </c>
      <c r="B424" s="24">
        <v>1032408497</v>
      </c>
      <c r="C424" s="43">
        <v>32241</v>
      </c>
      <c r="D424" s="24" t="s">
        <v>1075</v>
      </c>
      <c r="E424" s="37" t="s">
        <v>3626</v>
      </c>
      <c r="F424" s="24" t="s">
        <v>3627</v>
      </c>
      <c r="G424" s="44">
        <v>3203467607</v>
      </c>
      <c r="H424" s="44" t="s">
        <v>748</v>
      </c>
      <c r="I424" s="44" t="s">
        <v>753</v>
      </c>
      <c r="J424" s="68">
        <f t="shared" ref="J424:J432" ca="1" si="43">+YEAR(TODAY())-YEAR(C424)</f>
        <v>38</v>
      </c>
      <c r="K424" s="24" t="s">
        <v>3474</v>
      </c>
      <c r="L424" s="24" t="s">
        <v>3457</v>
      </c>
      <c r="M424" s="24" t="s">
        <v>3466</v>
      </c>
      <c r="N424" s="24" t="s">
        <v>3364</v>
      </c>
      <c r="O424" s="70">
        <v>140073</v>
      </c>
      <c r="P424" s="24" t="s">
        <v>0</v>
      </c>
      <c r="Q424" s="45" t="s">
        <v>3365</v>
      </c>
      <c r="R424" s="24">
        <v>1621</v>
      </c>
      <c r="S424" s="23">
        <v>45938</v>
      </c>
      <c r="T424" s="24">
        <v>1498</v>
      </c>
      <c r="U424" s="23">
        <v>45940</v>
      </c>
      <c r="V424" s="46">
        <v>45938</v>
      </c>
      <c r="W424" s="34">
        <v>1</v>
      </c>
      <c r="X424" s="39">
        <v>2666666</v>
      </c>
      <c r="Y424" s="56" t="s">
        <v>1211</v>
      </c>
      <c r="Z424" s="42">
        <v>8600095786</v>
      </c>
      <c r="AA424" s="23">
        <v>45939</v>
      </c>
      <c r="AB424" s="23">
        <v>46228</v>
      </c>
      <c r="AC424" s="23">
        <v>45939</v>
      </c>
      <c r="AD424" s="47" t="s">
        <v>55</v>
      </c>
      <c r="AE424" s="47">
        <v>8000000</v>
      </c>
      <c r="AF424" s="47">
        <v>26666666</v>
      </c>
      <c r="AG424" s="24" t="s">
        <v>3366</v>
      </c>
      <c r="AH424" s="23">
        <v>45940</v>
      </c>
      <c r="AI424" s="23">
        <v>46041</v>
      </c>
      <c r="AJ424" s="24" t="s">
        <v>2669</v>
      </c>
      <c r="AK424" s="24"/>
      <c r="AL424" s="24" t="s">
        <v>3541</v>
      </c>
      <c r="AM424" s="23">
        <v>45957</v>
      </c>
      <c r="AR424" s="23">
        <f t="shared" si="39"/>
        <v>46041</v>
      </c>
      <c r="AU424" s="39">
        <f t="shared" si="33"/>
        <v>26666666</v>
      </c>
      <c r="AW424" s="71"/>
    </row>
    <row r="425" spans="1:57" ht="13.8" hidden="1">
      <c r="A425" s="24" t="s">
        <v>3367</v>
      </c>
      <c r="B425" s="24">
        <v>80159328</v>
      </c>
      <c r="C425" s="43">
        <v>30068</v>
      </c>
      <c r="D425" s="24" t="s">
        <v>1074</v>
      </c>
      <c r="E425" s="37" t="s">
        <v>3628</v>
      </c>
      <c r="F425" s="24" t="s">
        <v>3629</v>
      </c>
      <c r="G425" s="44">
        <v>3112163120</v>
      </c>
      <c r="H425" s="44" t="s">
        <v>756</v>
      </c>
      <c r="I425" s="44" t="s">
        <v>771</v>
      </c>
      <c r="J425" s="68">
        <f t="shared" ca="1" si="43"/>
        <v>44</v>
      </c>
      <c r="K425" s="24" t="s">
        <v>3475</v>
      </c>
      <c r="L425" s="24" t="s">
        <v>3458</v>
      </c>
      <c r="M425" s="24" t="s">
        <v>3467</v>
      </c>
      <c r="N425" s="24" t="s">
        <v>3368</v>
      </c>
      <c r="O425" s="70">
        <v>141454</v>
      </c>
      <c r="P425" s="24" t="s">
        <v>0</v>
      </c>
      <c r="Q425" s="45" t="s">
        <v>3369</v>
      </c>
      <c r="R425" s="24">
        <v>1623</v>
      </c>
      <c r="S425" s="23">
        <v>45946</v>
      </c>
      <c r="T425" s="24">
        <v>1540</v>
      </c>
      <c r="U425" s="23">
        <v>45951</v>
      </c>
      <c r="V425" s="46">
        <v>45947</v>
      </c>
      <c r="W425" s="34">
        <v>1</v>
      </c>
      <c r="X425" s="39">
        <v>1900000</v>
      </c>
      <c r="Y425" s="56" t="s">
        <v>1211</v>
      </c>
      <c r="Z425" s="42">
        <v>8600095786</v>
      </c>
      <c r="AA425" s="23">
        <v>45947</v>
      </c>
      <c r="AB425" s="23">
        <v>46223</v>
      </c>
      <c r="AC425" s="23">
        <v>45954</v>
      </c>
      <c r="AD425" s="47" t="s">
        <v>55</v>
      </c>
      <c r="AE425" s="47">
        <v>6000000</v>
      </c>
      <c r="AF425" s="47">
        <v>19000000</v>
      </c>
      <c r="AG425" s="24" t="s">
        <v>43</v>
      </c>
      <c r="AH425" s="23">
        <v>45954</v>
      </c>
      <c r="AI425" s="23">
        <v>46032</v>
      </c>
      <c r="AJ425" s="24" t="s">
        <v>2757</v>
      </c>
      <c r="AK425" s="24"/>
      <c r="AL425" s="24" t="s">
        <v>4232</v>
      </c>
      <c r="AM425" s="23">
        <v>45986</v>
      </c>
      <c r="AR425" s="23">
        <f t="shared" si="39"/>
        <v>46032</v>
      </c>
      <c r="AU425" s="39">
        <f t="shared" si="33"/>
        <v>19000000</v>
      </c>
    </row>
    <row r="426" spans="1:57" ht="11.4" hidden="1">
      <c r="A426" s="24" t="s">
        <v>3370</v>
      </c>
      <c r="B426" s="24">
        <v>79865020</v>
      </c>
      <c r="C426" s="43">
        <v>28260</v>
      </c>
      <c r="D426" s="24" t="s">
        <v>1074</v>
      </c>
      <c r="E426" s="24" t="s">
        <v>3630</v>
      </c>
      <c r="F426" s="24" t="s">
        <v>3631</v>
      </c>
      <c r="G426" s="44">
        <v>318359647</v>
      </c>
      <c r="H426" s="44" t="s">
        <v>748</v>
      </c>
      <c r="I426" s="44" t="s">
        <v>753</v>
      </c>
      <c r="J426" s="68">
        <f t="shared" ca="1" si="43"/>
        <v>49</v>
      </c>
      <c r="K426" s="24" t="s">
        <v>3476</v>
      </c>
      <c r="L426" s="24" t="s">
        <v>3459</v>
      </c>
      <c r="M426" s="24" t="s">
        <v>3468</v>
      </c>
      <c r="N426" s="24" t="s">
        <v>3371</v>
      </c>
      <c r="O426" s="70">
        <v>143300</v>
      </c>
      <c r="P426" s="24" t="s">
        <v>0</v>
      </c>
      <c r="Q426" s="45" t="s">
        <v>3373</v>
      </c>
      <c r="R426" s="24">
        <v>1651</v>
      </c>
      <c r="S426" s="23">
        <v>45945</v>
      </c>
      <c r="T426" s="24">
        <v>1511</v>
      </c>
      <c r="U426" s="23">
        <v>45946</v>
      </c>
      <c r="V426" s="46">
        <v>45883</v>
      </c>
      <c r="W426" s="34">
        <v>1</v>
      </c>
      <c r="X426" s="39">
        <v>744000</v>
      </c>
      <c r="Y426" s="56" t="s">
        <v>1211</v>
      </c>
      <c r="Z426" s="42">
        <v>8600095786</v>
      </c>
      <c r="AA426" s="23">
        <v>45946</v>
      </c>
      <c r="AB426" s="23">
        <v>46223</v>
      </c>
      <c r="AC426" s="23">
        <v>45946</v>
      </c>
      <c r="AD426" s="47" t="s">
        <v>55</v>
      </c>
      <c r="AE426" s="47">
        <v>2976000</v>
      </c>
      <c r="AF426" s="47">
        <v>7440000</v>
      </c>
      <c r="AG426" s="24" t="s">
        <v>3372</v>
      </c>
      <c r="AH426" s="23">
        <v>45951</v>
      </c>
      <c r="AI426" s="23">
        <v>46028</v>
      </c>
      <c r="AJ426" s="24" t="s">
        <v>2318</v>
      </c>
      <c r="AK426" s="24"/>
      <c r="AL426" s="24" t="s">
        <v>3542</v>
      </c>
      <c r="AM426" s="23">
        <v>45957</v>
      </c>
      <c r="AR426" s="23">
        <f t="shared" si="39"/>
        <v>46028</v>
      </c>
      <c r="AU426" s="39">
        <f t="shared" si="33"/>
        <v>7440000</v>
      </c>
    </row>
    <row r="427" spans="1:57" ht="13.8" hidden="1">
      <c r="A427" s="24" t="s">
        <v>3374</v>
      </c>
      <c r="B427" s="24">
        <v>1022401679</v>
      </c>
      <c r="C427" s="43">
        <v>34752</v>
      </c>
      <c r="D427" s="24" t="s">
        <v>1075</v>
      </c>
      <c r="E427" s="37" t="s">
        <v>3632</v>
      </c>
      <c r="F427" s="24" t="s">
        <v>3633</v>
      </c>
      <c r="G427" s="44" t="s">
        <v>3634</v>
      </c>
      <c r="H427" s="44" t="s">
        <v>748</v>
      </c>
      <c r="I427" s="44" t="s">
        <v>760</v>
      </c>
      <c r="J427" s="68">
        <f t="shared" ca="1" si="43"/>
        <v>31</v>
      </c>
      <c r="K427" s="24" t="s">
        <v>3477</v>
      </c>
      <c r="L427" s="24" t="s">
        <v>3460</v>
      </c>
      <c r="M427" s="24" t="s">
        <v>3469</v>
      </c>
      <c r="N427" s="24" t="s">
        <v>3375</v>
      </c>
      <c r="O427" s="70">
        <v>139481</v>
      </c>
      <c r="P427" s="24" t="s">
        <v>0</v>
      </c>
      <c r="Q427" s="45" t="s">
        <v>3376</v>
      </c>
      <c r="R427" s="24">
        <v>1645</v>
      </c>
      <c r="S427" s="23">
        <v>45947</v>
      </c>
      <c r="T427" s="24">
        <v>1535</v>
      </c>
      <c r="U427" s="23">
        <v>45951</v>
      </c>
      <c r="V427" s="46">
        <v>45947</v>
      </c>
      <c r="W427" s="34">
        <v>1</v>
      </c>
      <c r="X427" s="39">
        <v>882880</v>
      </c>
      <c r="Y427" s="56" t="s">
        <v>1211</v>
      </c>
      <c r="Z427" s="42">
        <v>8600095786</v>
      </c>
      <c r="AA427" s="23">
        <v>45950</v>
      </c>
      <c r="AB427" s="23">
        <v>46230</v>
      </c>
      <c r="AC427" s="23">
        <v>45954</v>
      </c>
      <c r="AD427" s="47" t="s">
        <v>55</v>
      </c>
      <c r="AE427" s="47">
        <v>2976000</v>
      </c>
      <c r="AF427" s="47">
        <v>8828800</v>
      </c>
      <c r="AG427" s="24" t="s">
        <v>73</v>
      </c>
      <c r="AH427" s="23">
        <v>45954</v>
      </c>
      <c r="AI427" s="23">
        <v>46045</v>
      </c>
      <c r="AJ427" s="24" t="s">
        <v>3874</v>
      </c>
      <c r="AK427" s="24"/>
      <c r="AL427" s="24" t="s">
        <v>3875</v>
      </c>
      <c r="AM427" s="23">
        <v>45961</v>
      </c>
      <c r="AR427" s="23">
        <f t="shared" si="39"/>
        <v>46045</v>
      </c>
      <c r="AU427" s="39">
        <f t="shared" si="33"/>
        <v>8828800</v>
      </c>
    </row>
    <row r="428" spans="1:57" ht="13.8" hidden="1">
      <c r="A428" s="24" t="s">
        <v>3377</v>
      </c>
      <c r="B428" s="24">
        <v>1020771988</v>
      </c>
      <c r="C428" s="43">
        <v>34118</v>
      </c>
      <c r="D428" s="24" t="s">
        <v>1074</v>
      </c>
      <c r="E428" s="37" t="s">
        <v>3624</v>
      </c>
      <c r="F428" s="24" t="s">
        <v>3625</v>
      </c>
      <c r="G428" s="44">
        <v>3013858385</v>
      </c>
      <c r="H428" s="44" t="s">
        <v>780</v>
      </c>
      <c r="I428" s="44" t="s">
        <v>760</v>
      </c>
      <c r="J428" s="68">
        <f t="shared" ca="1" si="43"/>
        <v>33</v>
      </c>
      <c r="K428" s="24" t="s">
        <v>3478</v>
      </c>
      <c r="L428" s="24" t="s">
        <v>3461</v>
      </c>
      <c r="M428" s="24" t="s">
        <v>3470</v>
      </c>
      <c r="N428" s="24" t="s">
        <v>3378</v>
      </c>
      <c r="O428" s="70">
        <v>139475</v>
      </c>
      <c r="P428" s="24" t="s">
        <v>0</v>
      </c>
      <c r="Q428" s="45" t="s">
        <v>3379</v>
      </c>
      <c r="R428" s="24">
        <v>1545</v>
      </c>
      <c r="S428" s="23">
        <v>45947</v>
      </c>
      <c r="T428" s="24">
        <v>1536</v>
      </c>
      <c r="U428" s="23">
        <v>45951</v>
      </c>
      <c r="V428" s="46">
        <v>45951</v>
      </c>
      <c r="W428" s="34">
        <v>1</v>
      </c>
      <c r="X428" s="39">
        <v>2753333</v>
      </c>
      <c r="Y428" s="56" t="s">
        <v>1211</v>
      </c>
      <c r="Z428" s="42">
        <v>8600095786</v>
      </c>
      <c r="AA428" s="23">
        <v>45950</v>
      </c>
      <c r="AB428" s="23">
        <v>46223</v>
      </c>
      <c r="AC428" s="23">
        <v>45950</v>
      </c>
      <c r="AD428" s="47" t="s">
        <v>55</v>
      </c>
      <c r="AE428" s="47">
        <v>7000000</v>
      </c>
      <c r="AF428" s="47">
        <v>27533333</v>
      </c>
      <c r="AG428" s="24" t="s">
        <v>3380</v>
      </c>
      <c r="AH428" s="23">
        <v>45951</v>
      </c>
      <c r="AI428" s="23">
        <v>46041</v>
      </c>
      <c r="AJ428" s="24" t="s">
        <v>2580</v>
      </c>
      <c r="AK428" s="24"/>
      <c r="AL428" s="24" t="s">
        <v>3876</v>
      </c>
      <c r="AM428" s="23">
        <v>45960</v>
      </c>
      <c r="AR428" s="23">
        <f t="shared" si="39"/>
        <v>46041</v>
      </c>
      <c r="AU428" s="39">
        <f t="shared" si="33"/>
        <v>27533333</v>
      </c>
    </row>
    <row r="429" spans="1:57" ht="11.4" hidden="1">
      <c r="A429" s="24" t="s">
        <v>3553</v>
      </c>
      <c r="B429" s="24">
        <v>15171980</v>
      </c>
      <c r="C429" s="43">
        <v>29772</v>
      </c>
      <c r="D429" s="24" t="s">
        <v>1074</v>
      </c>
      <c r="E429" s="24" t="s">
        <v>3635</v>
      </c>
      <c r="F429" s="24" t="s">
        <v>3636</v>
      </c>
      <c r="G429" s="44">
        <v>3015743131</v>
      </c>
      <c r="H429" s="44" t="s">
        <v>748</v>
      </c>
      <c r="I429" s="44" t="s">
        <v>753</v>
      </c>
      <c r="J429" s="68">
        <f t="shared" ca="1" si="43"/>
        <v>45</v>
      </c>
      <c r="K429" s="24" t="s">
        <v>3558</v>
      </c>
      <c r="L429" s="24" t="s">
        <v>3556</v>
      </c>
      <c r="M429" s="24" t="s">
        <v>3557</v>
      </c>
      <c r="N429" s="24" t="s">
        <v>3552</v>
      </c>
      <c r="O429" s="70">
        <v>138019</v>
      </c>
      <c r="P429" s="24" t="s">
        <v>0</v>
      </c>
      <c r="Q429" s="45" t="s">
        <v>3555</v>
      </c>
      <c r="R429" s="24">
        <v>1650</v>
      </c>
      <c r="S429" s="23">
        <v>45953</v>
      </c>
      <c r="T429" s="24">
        <v>1557</v>
      </c>
      <c r="U429" s="23">
        <v>45959</v>
      </c>
      <c r="V429" s="46">
        <v>45957</v>
      </c>
      <c r="W429" s="34">
        <v>1</v>
      </c>
      <c r="X429" s="39">
        <v>2125000</v>
      </c>
      <c r="Y429" s="56" t="s">
        <v>1211</v>
      </c>
      <c r="Z429" s="42">
        <v>8600095786</v>
      </c>
      <c r="AA429" s="23">
        <v>45957</v>
      </c>
      <c r="AB429" s="23">
        <v>46223</v>
      </c>
      <c r="AC429" s="23">
        <v>45965</v>
      </c>
      <c r="AD429" s="47" t="s">
        <v>55</v>
      </c>
      <c r="AE429" s="47">
        <v>7500000</v>
      </c>
      <c r="AF429" s="47">
        <v>21250000</v>
      </c>
      <c r="AG429" s="24" t="s">
        <v>3554</v>
      </c>
      <c r="AH429" s="23">
        <v>45965</v>
      </c>
      <c r="AI429" s="23">
        <v>46037</v>
      </c>
      <c r="AJ429" s="24" t="s">
        <v>2364</v>
      </c>
      <c r="AK429" s="24"/>
      <c r="AL429" s="24" t="s">
        <v>3877</v>
      </c>
      <c r="AM429" s="23">
        <v>45985</v>
      </c>
      <c r="AR429" s="23">
        <f t="shared" si="39"/>
        <v>46037</v>
      </c>
      <c r="AU429" s="39">
        <f t="shared" si="33"/>
        <v>21250000</v>
      </c>
    </row>
    <row r="430" spans="1:57" ht="11.4" hidden="1">
      <c r="A430" s="24" t="s">
        <v>3571</v>
      </c>
      <c r="B430" s="24">
        <v>1018454192</v>
      </c>
      <c r="C430" s="43">
        <v>33858</v>
      </c>
      <c r="D430" s="24" t="s">
        <v>1074</v>
      </c>
      <c r="E430" s="24" t="s">
        <v>3637</v>
      </c>
      <c r="F430" s="24" t="s">
        <v>3638</v>
      </c>
      <c r="G430" s="44">
        <v>3193850680</v>
      </c>
      <c r="H430" s="44" t="s">
        <v>756</v>
      </c>
      <c r="I430" s="44" t="s">
        <v>3639</v>
      </c>
      <c r="J430" s="68">
        <f t="shared" ca="1" si="43"/>
        <v>34</v>
      </c>
      <c r="K430" s="24" t="s">
        <v>3568</v>
      </c>
      <c r="L430" s="24" t="s">
        <v>3562</v>
      </c>
      <c r="M430" s="24" t="s">
        <v>3565</v>
      </c>
      <c r="N430" s="24" t="s">
        <v>3559</v>
      </c>
      <c r="O430" s="70">
        <v>140759</v>
      </c>
      <c r="P430" s="24" t="s">
        <v>0</v>
      </c>
      <c r="Q430" s="45" t="s">
        <v>3573</v>
      </c>
      <c r="R430" s="24">
        <v>1668</v>
      </c>
      <c r="S430" s="23">
        <v>45954</v>
      </c>
      <c r="T430" s="24">
        <v>1585</v>
      </c>
      <c r="U430" s="23">
        <v>45966</v>
      </c>
      <c r="V430" s="46">
        <v>45966</v>
      </c>
      <c r="W430" s="34">
        <v>5</v>
      </c>
      <c r="X430" s="39">
        <v>1503333</v>
      </c>
      <c r="Y430" s="56" t="s">
        <v>1211</v>
      </c>
      <c r="Z430" s="42">
        <v>8600095786</v>
      </c>
      <c r="AA430" s="23">
        <v>45957</v>
      </c>
      <c r="AB430" s="23">
        <v>46218</v>
      </c>
      <c r="AC430" s="23">
        <v>45951</v>
      </c>
      <c r="AD430" s="47" t="s">
        <v>55</v>
      </c>
      <c r="AE430" s="47">
        <v>5500000</v>
      </c>
      <c r="AF430" s="47">
        <v>15033333</v>
      </c>
      <c r="AG430" s="24" t="s">
        <v>442</v>
      </c>
      <c r="AH430" s="23">
        <v>45966</v>
      </c>
      <c r="AI430" s="23">
        <v>46037</v>
      </c>
      <c r="AJ430" s="24" t="s">
        <v>2572</v>
      </c>
      <c r="AK430" s="24"/>
      <c r="AL430" s="24" t="s">
        <v>4233</v>
      </c>
      <c r="AM430" s="23">
        <v>45987</v>
      </c>
      <c r="AR430" s="23">
        <f t="shared" si="39"/>
        <v>46037</v>
      </c>
      <c r="AU430" s="39">
        <f t="shared" si="33"/>
        <v>15033333</v>
      </c>
    </row>
    <row r="431" spans="1:57" ht="11.4" hidden="1">
      <c r="A431" s="24" t="s">
        <v>2033</v>
      </c>
      <c r="B431" s="24">
        <v>42880184</v>
      </c>
      <c r="C431" s="43">
        <v>23287</v>
      </c>
      <c r="D431" s="24" t="s">
        <v>1075</v>
      </c>
      <c r="E431" s="24" t="s">
        <v>3640</v>
      </c>
      <c r="F431" s="24" t="s">
        <v>3641</v>
      </c>
      <c r="G431" s="44">
        <v>3108450847</v>
      </c>
      <c r="H431" s="44" t="s">
        <v>850</v>
      </c>
      <c r="I431" s="44" t="s">
        <v>753</v>
      </c>
      <c r="J431" s="68">
        <f t="shared" ca="1" si="43"/>
        <v>63</v>
      </c>
      <c r="K431" s="24" t="s">
        <v>3569</v>
      </c>
      <c r="L431" s="24" t="s">
        <v>3563</v>
      </c>
      <c r="M431" s="24" t="s">
        <v>3566</v>
      </c>
      <c r="N431" s="24" t="s">
        <v>3560</v>
      </c>
      <c r="O431" s="70">
        <v>142958</v>
      </c>
      <c r="P431" s="24" t="s">
        <v>0</v>
      </c>
      <c r="Q431" s="45" t="s">
        <v>3574</v>
      </c>
      <c r="R431" s="24">
        <v>1673</v>
      </c>
      <c r="S431" s="23">
        <v>45957</v>
      </c>
      <c r="T431" s="24">
        <v>1555</v>
      </c>
      <c r="U431" s="23">
        <v>45958</v>
      </c>
      <c r="V431" s="46">
        <v>45954</v>
      </c>
      <c r="W431" s="34">
        <v>3</v>
      </c>
      <c r="X431" s="39">
        <v>2204200</v>
      </c>
      <c r="Y431" s="42" t="s">
        <v>1212</v>
      </c>
      <c r="Z431" s="42">
        <v>8605246546</v>
      </c>
      <c r="AA431" s="23">
        <v>45959</v>
      </c>
      <c r="AB431" s="23">
        <v>46230</v>
      </c>
      <c r="AC431" s="23">
        <v>46325</v>
      </c>
      <c r="AD431" s="47" t="s">
        <v>55</v>
      </c>
      <c r="AE431" s="47">
        <v>8817000</v>
      </c>
      <c r="AF431" s="47">
        <v>22042000</v>
      </c>
      <c r="AG431" s="24" t="s">
        <v>3576</v>
      </c>
      <c r="AH431" s="23">
        <v>45960</v>
      </c>
      <c r="AI431" s="23">
        <v>46036</v>
      </c>
      <c r="AJ431" s="24" t="s">
        <v>3879</v>
      </c>
      <c r="AK431" s="24"/>
      <c r="AL431" s="24" t="s">
        <v>3878</v>
      </c>
      <c r="AM431" s="23">
        <v>45986</v>
      </c>
      <c r="AR431" s="23">
        <f t="shared" si="39"/>
        <v>46036</v>
      </c>
      <c r="AU431" s="39">
        <f t="shared" ref="AU431:AU494" si="44">+AN431+AF431+BB431</f>
        <v>22042000</v>
      </c>
    </row>
    <row r="432" spans="1:57" ht="13.8" hidden="1">
      <c r="A432" s="24" t="s">
        <v>3572</v>
      </c>
      <c r="B432" s="24">
        <v>1000698484</v>
      </c>
      <c r="C432" s="43">
        <v>37861</v>
      </c>
      <c r="D432" s="24" t="s">
        <v>1074</v>
      </c>
      <c r="E432" s="37" t="s">
        <v>3837</v>
      </c>
      <c r="F432" s="24" t="s">
        <v>3838</v>
      </c>
      <c r="G432" s="44">
        <v>3107862139</v>
      </c>
      <c r="H432" s="44" t="s">
        <v>748</v>
      </c>
      <c r="I432" s="44" t="s">
        <v>760</v>
      </c>
      <c r="J432" s="68">
        <f t="shared" ca="1" si="43"/>
        <v>23</v>
      </c>
      <c r="K432" s="24" t="s">
        <v>3570</v>
      </c>
      <c r="L432" s="24" t="s">
        <v>3564</v>
      </c>
      <c r="M432" s="24" t="s">
        <v>3567</v>
      </c>
      <c r="N432" s="24" t="s">
        <v>3561</v>
      </c>
      <c r="O432" s="70">
        <v>137304</v>
      </c>
      <c r="P432" s="24" t="s">
        <v>0</v>
      </c>
      <c r="Q432" s="45" t="s">
        <v>3575</v>
      </c>
      <c r="R432" s="24">
        <v>1571</v>
      </c>
      <c r="S432" s="23">
        <v>45958</v>
      </c>
      <c r="T432" s="24">
        <v>1561</v>
      </c>
      <c r="U432" s="23">
        <v>45960</v>
      </c>
      <c r="V432" s="46">
        <v>45957</v>
      </c>
      <c r="W432" s="34">
        <v>1</v>
      </c>
      <c r="X432" s="39">
        <v>812500</v>
      </c>
      <c r="Y432" s="56" t="s">
        <v>1211</v>
      </c>
      <c r="Z432" s="42">
        <v>8600095786</v>
      </c>
      <c r="AA432" s="23">
        <v>45959</v>
      </c>
      <c r="AB432" s="23">
        <v>46218</v>
      </c>
      <c r="AC432" s="23">
        <v>46325</v>
      </c>
      <c r="AD432" s="47" t="s">
        <v>55</v>
      </c>
      <c r="AE432" s="47">
        <v>3250000</v>
      </c>
      <c r="AF432" s="47">
        <v>8125000</v>
      </c>
      <c r="AG432" s="24" t="s">
        <v>3577</v>
      </c>
      <c r="AH432" s="23">
        <v>45960</v>
      </c>
      <c r="AI432" s="23">
        <v>46036</v>
      </c>
      <c r="AJ432" s="24" t="s">
        <v>3880</v>
      </c>
      <c r="AK432" s="24"/>
      <c r="AL432" s="24" t="s">
        <v>3881</v>
      </c>
      <c r="AM432" s="23">
        <v>45986</v>
      </c>
      <c r="AR432" s="23">
        <f t="shared" si="39"/>
        <v>46036</v>
      </c>
      <c r="AU432" s="39">
        <f t="shared" si="44"/>
        <v>8125000</v>
      </c>
    </row>
    <row r="433" spans="1:53" ht="13.8">
      <c r="A433" s="24" t="s">
        <v>3578</v>
      </c>
      <c r="B433" s="24">
        <v>860036122</v>
      </c>
      <c r="C433" s="43" t="s">
        <v>2794</v>
      </c>
      <c r="D433" s="24" t="s">
        <v>2794</v>
      </c>
      <c r="E433" s="37" t="s">
        <v>3894</v>
      </c>
      <c r="F433" s="24" t="s">
        <v>3895</v>
      </c>
      <c r="G433" s="44">
        <v>2362792</v>
      </c>
      <c r="H433" s="44" t="s">
        <v>2794</v>
      </c>
      <c r="I433" s="44" t="s">
        <v>2794</v>
      </c>
      <c r="J433" s="44" t="s">
        <v>2794</v>
      </c>
      <c r="K433" s="24" t="s">
        <v>3658</v>
      </c>
      <c r="L433" s="24" t="s">
        <v>3659</v>
      </c>
      <c r="M433" s="24" t="s">
        <v>3660</v>
      </c>
      <c r="N433" s="24" t="s">
        <v>3579</v>
      </c>
      <c r="O433" s="70">
        <v>144377</v>
      </c>
      <c r="P433" s="24" t="s">
        <v>0</v>
      </c>
      <c r="Q433" s="45" t="s">
        <v>2736</v>
      </c>
      <c r="R433" s="42">
        <v>1550</v>
      </c>
      <c r="S433" s="23">
        <v>45958</v>
      </c>
      <c r="T433" s="24">
        <v>1550</v>
      </c>
      <c r="U433" s="23">
        <v>45958</v>
      </c>
      <c r="V433" s="46" t="s">
        <v>2843</v>
      </c>
      <c r="W433" s="34" t="s">
        <v>2794</v>
      </c>
      <c r="Y433" s="56" t="s">
        <v>1211</v>
      </c>
      <c r="Z433" s="42">
        <v>8600095786</v>
      </c>
      <c r="AA433" s="23">
        <v>45958</v>
      </c>
      <c r="AB433" s="23">
        <v>46387</v>
      </c>
      <c r="AC433" s="23">
        <v>46323</v>
      </c>
      <c r="AD433" s="47" t="s">
        <v>55</v>
      </c>
      <c r="AE433" s="24" t="s">
        <v>2794</v>
      </c>
      <c r="AF433" s="47">
        <v>97599407</v>
      </c>
      <c r="AG433" s="24" t="s">
        <v>3580</v>
      </c>
      <c r="AH433" s="23">
        <v>45958</v>
      </c>
      <c r="AI433" s="23">
        <v>46200</v>
      </c>
      <c r="AJ433" s="24" t="s">
        <v>2318</v>
      </c>
      <c r="AK433" s="24"/>
      <c r="AL433" s="24" t="s">
        <v>3654</v>
      </c>
      <c r="AM433" s="23">
        <v>45965</v>
      </c>
      <c r="AR433" s="23">
        <f t="shared" si="39"/>
        <v>46200</v>
      </c>
      <c r="AU433" s="39">
        <f t="shared" si="44"/>
        <v>97599407</v>
      </c>
    </row>
    <row r="434" spans="1:53" ht="11.4" hidden="1">
      <c r="A434" s="24" t="s">
        <v>3583</v>
      </c>
      <c r="B434" s="24">
        <v>1117542740</v>
      </c>
      <c r="C434" s="43">
        <v>35136</v>
      </c>
      <c r="D434" s="24" t="s">
        <v>1074</v>
      </c>
      <c r="E434" s="24" t="s">
        <v>3642</v>
      </c>
      <c r="F434" s="24" t="s">
        <v>3643</v>
      </c>
      <c r="G434" s="44">
        <v>3505077951</v>
      </c>
      <c r="H434" s="44" t="s">
        <v>748</v>
      </c>
      <c r="I434" s="44" t="s">
        <v>753</v>
      </c>
      <c r="J434" s="68">
        <f ca="1">+YEAR(TODAY())-YEAR(C434)</f>
        <v>30</v>
      </c>
      <c r="K434" s="24" t="s">
        <v>3661</v>
      </c>
      <c r="L434" s="24" t="s">
        <v>3662</v>
      </c>
      <c r="M434" s="24" t="s">
        <v>3663</v>
      </c>
      <c r="N434" s="24" t="s">
        <v>3581</v>
      </c>
      <c r="O434" s="70">
        <v>143194</v>
      </c>
      <c r="P434" s="24" t="s">
        <v>0</v>
      </c>
      <c r="Q434" s="45" t="s">
        <v>3582</v>
      </c>
      <c r="R434" s="42">
        <v>1674</v>
      </c>
      <c r="S434" s="23">
        <v>45958</v>
      </c>
      <c r="T434" s="24">
        <v>1562</v>
      </c>
      <c r="U434" s="23">
        <v>45960</v>
      </c>
      <c r="V434" s="46">
        <v>45958</v>
      </c>
      <c r="W434" s="34">
        <v>1</v>
      </c>
      <c r="X434" s="39">
        <v>1250000</v>
      </c>
      <c r="Y434" s="56" t="s">
        <v>1211</v>
      </c>
      <c r="Z434" s="42">
        <v>8600095786</v>
      </c>
      <c r="AA434" s="23">
        <v>45959</v>
      </c>
      <c r="AB434" s="23">
        <v>46233</v>
      </c>
      <c r="AC434" s="23">
        <v>45960</v>
      </c>
      <c r="AD434" s="47" t="s">
        <v>55</v>
      </c>
      <c r="AE434" s="47">
        <v>5000000</v>
      </c>
      <c r="AF434" s="47">
        <v>12500000</v>
      </c>
      <c r="AG434" s="24" t="s">
        <v>132</v>
      </c>
      <c r="AH434" s="23">
        <v>45965</v>
      </c>
      <c r="AI434" s="23">
        <v>46040</v>
      </c>
      <c r="AJ434" s="24" t="s">
        <v>1947</v>
      </c>
      <c r="AK434" s="24"/>
      <c r="AL434" s="24" t="s">
        <v>4234</v>
      </c>
      <c r="AR434" s="23">
        <f t="shared" si="39"/>
        <v>46040</v>
      </c>
      <c r="AU434" s="39">
        <f t="shared" si="44"/>
        <v>12500000</v>
      </c>
    </row>
    <row r="435" spans="1:53" ht="13.8">
      <c r="A435" s="24" t="s">
        <v>3584</v>
      </c>
      <c r="B435" s="24">
        <v>900782536</v>
      </c>
      <c r="C435" s="43" t="s">
        <v>2794</v>
      </c>
      <c r="D435" s="24" t="s">
        <v>2794</v>
      </c>
      <c r="E435" s="37" t="s">
        <v>3896</v>
      </c>
      <c r="G435" s="44">
        <v>3202718105</v>
      </c>
      <c r="H435" s="44" t="s">
        <v>2794</v>
      </c>
      <c r="I435" s="44" t="s">
        <v>2794</v>
      </c>
      <c r="J435" s="44" t="s">
        <v>2794</v>
      </c>
      <c r="K435" s="24" t="s">
        <v>3664</v>
      </c>
      <c r="L435" s="24" t="s">
        <v>3665</v>
      </c>
      <c r="M435" s="24" t="s">
        <v>3666</v>
      </c>
      <c r="N435" s="24" t="s">
        <v>3585</v>
      </c>
      <c r="O435" s="70" t="s">
        <v>2794</v>
      </c>
      <c r="P435" s="45" t="s">
        <v>4</v>
      </c>
      <c r="Q435" s="45" t="s">
        <v>34</v>
      </c>
      <c r="R435" s="24">
        <v>1426</v>
      </c>
      <c r="S435" s="23">
        <v>45961</v>
      </c>
      <c r="T435" s="24">
        <v>1566</v>
      </c>
      <c r="U435" s="23">
        <v>45961</v>
      </c>
      <c r="V435" s="34" t="s">
        <v>2794</v>
      </c>
      <c r="W435" s="34" t="s">
        <v>2794</v>
      </c>
      <c r="X435" s="39">
        <v>50144207</v>
      </c>
      <c r="Y435" s="42" t="s">
        <v>1225</v>
      </c>
      <c r="Z435" s="42">
        <v>8600370136</v>
      </c>
      <c r="AA435" s="23">
        <v>45961</v>
      </c>
      <c r="AB435" s="23">
        <v>46331</v>
      </c>
      <c r="AC435" s="23">
        <v>45967</v>
      </c>
      <c r="AD435" s="47" t="s">
        <v>55</v>
      </c>
      <c r="AE435" s="24" t="s">
        <v>2794</v>
      </c>
      <c r="AF435" s="47">
        <v>250721036</v>
      </c>
      <c r="AG435" s="24" t="s">
        <v>3586</v>
      </c>
      <c r="AH435" s="23">
        <v>45971</v>
      </c>
      <c r="AI435" s="23">
        <v>46151</v>
      </c>
      <c r="AJ435" s="24" t="s">
        <v>3393</v>
      </c>
      <c r="AK435" s="24"/>
      <c r="AL435" s="24" t="s">
        <v>3882</v>
      </c>
      <c r="AM435" s="23">
        <v>45968</v>
      </c>
      <c r="AR435" s="23">
        <f t="shared" si="39"/>
        <v>46151</v>
      </c>
      <c r="AU435" s="39">
        <f t="shared" si="44"/>
        <v>250721036</v>
      </c>
    </row>
    <row r="436" spans="1:53" ht="13.8" hidden="1">
      <c r="A436" s="24" t="s">
        <v>3587</v>
      </c>
      <c r="B436" s="24">
        <v>900244364</v>
      </c>
      <c r="C436" s="43" t="s">
        <v>2794</v>
      </c>
      <c r="D436" s="24" t="s">
        <v>2794</v>
      </c>
      <c r="E436" s="72" t="s">
        <v>3652</v>
      </c>
      <c r="F436" s="24" t="s">
        <v>3651</v>
      </c>
      <c r="G436" s="44">
        <v>3168339323</v>
      </c>
      <c r="H436" s="44" t="s">
        <v>2794</v>
      </c>
      <c r="I436" s="44" t="s">
        <v>2794</v>
      </c>
      <c r="J436" s="44" t="s">
        <v>2794</v>
      </c>
      <c r="K436" s="24" t="s">
        <v>3667</v>
      </c>
      <c r="L436" s="24" t="s">
        <v>3668</v>
      </c>
      <c r="M436" s="24" t="s">
        <v>3669</v>
      </c>
      <c r="N436" s="24" t="s">
        <v>3657</v>
      </c>
      <c r="O436" s="70">
        <v>144480</v>
      </c>
      <c r="P436" s="24" t="s">
        <v>0</v>
      </c>
      <c r="Q436" s="45" t="s">
        <v>2715</v>
      </c>
      <c r="R436" s="24">
        <v>1693</v>
      </c>
      <c r="S436" s="23">
        <v>45961</v>
      </c>
      <c r="T436" s="24">
        <v>1575</v>
      </c>
      <c r="U436" s="23">
        <v>45961</v>
      </c>
      <c r="V436" s="46" t="s">
        <v>2794</v>
      </c>
      <c r="W436" s="34" t="s">
        <v>2794</v>
      </c>
      <c r="X436" s="39">
        <v>43747470</v>
      </c>
      <c r="Y436" s="56" t="s">
        <v>1211</v>
      </c>
      <c r="Z436" s="42">
        <v>8600095786</v>
      </c>
      <c r="AA436" s="23">
        <v>45967</v>
      </c>
      <c r="AB436" s="23">
        <v>46304</v>
      </c>
      <c r="AC436" s="23">
        <v>45971</v>
      </c>
      <c r="AD436" s="47" t="s">
        <v>55</v>
      </c>
      <c r="AE436" s="24" t="s">
        <v>2794</v>
      </c>
      <c r="AF436" s="47">
        <v>124984200</v>
      </c>
      <c r="AG436" s="24" t="s">
        <v>3588</v>
      </c>
      <c r="AH436" s="23">
        <v>45971</v>
      </c>
      <c r="AI436" s="23">
        <v>46062</v>
      </c>
      <c r="AJ436" s="24" t="s">
        <v>2434</v>
      </c>
      <c r="AK436" s="24"/>
      <c r="AL436" s="24" t="s">
        <v>4235</v>
      </c>
      <c r="AM436" s="41">
        <v>45993</v>
      </c>
      <c r="AR436" s="23">
        <f t="shared" si="39"/>
        <v>46062</v>
      </c>
      <c r="AU436" s="39">
        <f t="shared" si="44"/>
        <v>124984200</v>
      </c>
    </row>
    <row r="437" spans="1:53" ht="13.8">
      <c r="A437" s="24" t="s">
        <v>3589</v>
      </c>
      <c r="B437" s="24">
        <v>830128286</v>
      </c>
      <c r="C437" s="43" t="s">
        <v>2794</v>
      </c>
      <c r="D437" s="24" t="s">
        <v>2794</v>
      </c>
      <c r="E437" s="37" t="s">
        <v>3897</v>
      </c>
      <c r="G437" s="44">
        <v>5553627</v>
      </c>
      <c r="H437" s="44" t="s">
        <v>2794</v>
      </c>
      <c r="I437" s="44" t="s">
        <v>2794</v>
      </c>
      <c r="J437" s="68" t="s">
        <v>2794</v>
      </c>
      <c r="K437" s="24" t="s">
        <v>3670</v>
      </c>
      <c r="L437" s="24" t="s">
        <v>3671</v>
      </c>
      <c r="M437" s="24" t="s">
        <v>3672</v>
      </c>
      <c r="N437" s="24" t="s">
        <v>3590</v>
      </c>
      <c r="O437" s="70" t="s">
        <v>2794</v>
      </c>
      <c r="P437" s="24" t="s">
        <v>0</v>
      </c>
      <c r="Q437" s="45" t="s">
        <v>3592</v>
      </c>
      <c r="R437" s="24">
        <v>1692</v>
      </c>
      <c r="S437" s="23">
        <v>45961</v>
      </c>
      <c r="T437" s="24">
        <v>1571</v>
      </c>
      <c r="U437" s="23">
        <v>45961</v>
      </c>
      <c r="V437" s="46" t="s">
        <v>2843</v>
      </c>
      <c r="W437" s="64" t="s">
        <v>2794</v>
      </c>
      <c r="X437" s="39">
        <v>304000605</v>
      </c>
      <c r="Y437" s="56" t="s">
        <v>3804</v>
      </c>
      <c r="Z437" s="24"/>
      <c r="AA437" s="23">
        <v>45967</v>
      </c>
      <c r="AB437" s="23">
        <v>46356</v>
      </c>
      <c r="AC437" s="23">
        <v>45967</v>
      </c>
      <c r="AD437" s="47" t="s">
        <v>55</v>
      </c>
      <c r="AE437" s="24" t="s">
        <v>2794</v>
      </c>
      <c r="AF437" s="47">
        <v>675556899</v>
      </c>
      <c r="AG437" s="24" t="s">
        <v>3591</v>
      </c>
      <c r="AH437" s="23">
        <v>45968</v>
      </c>
      <c r="AI437" s="23">
        <v>46179</v>
      </c>
      <c r="AJ437" s="24" t="s">
        <v>4236</v>
      </c>
      <c r="AK437" s="24"/>
      <c r="AL437" s="24" t="s">
        <v>4237</v>
      </c>
      <c r="AM437" s="41">
        <v>45973</v>
      </c>
      <c r="AR437" s="23">
        <f t="shared" si="39"/>
        <v>46179</v>
      </c>
      <c r="AU437" s="39">
        <f t="shared" si="44"/>
        <v>675556899</v>
      </c>
    </row>
    <row r="438" spans="1:53" ht="13.8">
      <c r="A438" s="24" t="s">
        <v>3593</v>
      </c>
      <c r="B438" s="24">
        <v>900381064</v>
      </c>
      <c r="C438" s="43" t="s">
        <v>2794</v>
      </c>
      <c r="D438" s="24" t="s">
        <v>2794</v>
      </c>
      <c r="E438" s="37" t="s">
        <v>3898</v>
      </c>
      <c r="G438" s="44">
        <v>4661908</v>
      </c>
      <c r="H438" s="44" t="s">
        <v>2794</v>
      </c>
      <c r="I438" s="44" t="s">
        <v>2794</v>
      </c>
      <c r="J438" s="44" t="s">
        <v>2794</v>
      </c>
      <c r="K438" s="24" t="s">
        <v>3673</v>
      </c>
      <c r="L438" s="24" t="s">
        <v>3674</v>
      </c>
      <c r="M438" s="24" t="s">
        <v>3675</v>
      </c>
      <c r="N438" s="24" t="s">
        <v>3594</v>
      </c>
      <c r="O438" s="70" t="s">
        <v>2794</v>
      </c>
      <c r="P438" s="45" t="s">
        <v>4</v>
      </c>
      <c r="Q438" s="45" t="s">
        <v>3115</v>
      </c>
      <c r="R438" s="24">
        <v>1505</v>
      </c>
      <c r="S438" s="23">
        <v>45965</v>
      </c>
      <c r="T438" s="24">
        <v>1579</v>
      </c>
      <c r="U438" s="23">
        <v>45965</v>
      </c>
      <c r="V438" s="34" t="s">
        <v>2794</v>
      </c>
      <c r="W438" s="34" t="s">
        <v>2794</v>
      </c>
      <c r="X438" s="39">
        <v>405201500</v>
      </c>
      <c r="Y438" s="42" t="s">
        <v>1211</v>
      </c>
      <c r="Z438" s="42">
        <v>8600095786</v>
      </c>
      <c r="AA438" s="23">
        <v>45966</v>
      </c>
      <c r="AB438" s="23">
        <v>46121</v>
      </c>
      <c r="AC438" s="23">
        <v>45967</v>
      </c>
      <c r="AD438" s="47" t="s">
        <v>55</v>
      </c>
      <c r="AE438" s="24" t="s">
        <v>2794</v>
      </c>
      <c r="AF438" s="47">
        <v>344290000</v>
      </c>
      <c r="AG438" s="24" t="s">
        <v>3595</v>
      </c>
      <c r="AH438" s="23">
        <v>45972</v>
      </c>
      <c r="AI438" s="23">
        <v>46081</v>
      </c>
      <c r="AJ438" s="24" t="s">
        <v>2572</v>
      </c>
      <c r="AK438" s="24"/>
      <c r="AL438" s="24" t="s">
        <v>4328</v>
      </c>
      <c r="AM438" s="23">
        <v>46058</v>
      </c>
      <c r="AR438" s="23">
        <f t="shared" si="39"/>
        <v>46081</v>
      </c>
      <c r="AU438" s="39">
        <f t="shared" si="44"/>
        <v>344290000</v>
      </c>
    </row>
    <row r="439" spans="1:53" ht="11.4" hidden="1">
      <c r="A439" s="24" t="s">
        <v>3596</v>
      </c>
      <c r="B439" s="24">
        <v>52109543</v>
      </c>
      <c r="C439" s="43">
        <v>27291</v>
      </c>
      <c r="D439" s="24" t="s">
        <v>1075</v>
      </c>
      <c r="E439" s="24" t="s">
        <v>3644</v>
      </c>
      <c r="F439" s="24" t="s">
        <v>3645</v>
      </c>
      <c r="G439" s="44">
        <v>3118989104</v>
      </c>
      <c r="H439" s="44" t="s">
        <v>850</v>
      </c>
      <c r="I439" s="44" t="s">
        <v>760</v>
      </c>
      <c r="J439" s="68">
        <f ca="1">+YEAR(TODAY())-YEAR(C439)</f>
        <v>52</v>
      </c>
      <c r="K439" s="24" t="s">
        <v>3676</v>
      </c>
      <c r="L439" s="24" t="s">
        <v>3677</v>
      </c>
      <c r="M439" s="24" t="s">
        <v>3678</v>
      </c>
      <c r="N439" s="24" t="s">
        <v>3597</v>
      </c>
      <c r="O439" s="70">
        <v>143870</v>
      </c>
      <c r="P439" s="24" t="s">
        <v>0</v>
      </c>
      <c r="Q439" s="45" t="s">
        <v>3599</v>
      </c>
      <c r="R439" s="24">
        <v>1671</v>
      </c>
      <c r="S439" s="23">
        <v>45961</v>
      </c>
      <c r="T439" s="24">
        <v>1574</v>
      </c>
      <c r="U439" s="23">
        <v>45961</v>
      </c>
      <c r="V439" s="46">
        <v>45966</v>
      </c>
      <c r="W439" s="34">
        <v>1</v>
      </c>
      <c r="X439" s="39">
        <v>1560000</v>
      </c>
      <c r="Y439" s="56" t="s">
        <v>1211</v>
      </c>
      <c r="Z439" s="42">
        <v>8600095786</v>
      </c>
      <c r="AA439" s="23">
        <v>45965</v>
      </c>
      <c r="AB439" s="23">
        <v>46214</v>
      </c>
      <c r="AC439" s="23">
        <v>45966</v>
      </c>
      <c r="AD439" s="47" t="s">
        <v>55</v>
      </c>
      <c r="AE439" s="47">
        <v>7800000</v>
      </c>
      <c r="AF439" s="47">
        <v>15600000</v>
      </c>
      <c r="AG439" s="24" t="s">
        <v>3598</v>
      </c>
      <c r="AH439" s="23">
        <v>45966</v>
      </c>
      <c r="AI439" s="23">
        <v>46027</v>
      </c>
      <c r="AJ439" s="24" t="s">
        <v>3883</v>
      </c>
      <c r="AK439" s="24"/>
      <c r="AL439" s="24" t="s">
        <v>3884</v>
      </c>
      <c r="AM439" s="23">
        <v>45980</v>
      </c>
      <c r="AR439" s="23">
        <f t="shared" si="39"/>
        <v>46027</v>
      </c>
      <c r="AU439" s="39">
        <f t="shared" si="44"/>
        <v>15600000</v>
      </c>
    </row>
    <row r="440" spans="1:53" ht="13.8">
      <c r="A440" s="24" t="s">
        <v>3600</v>
      </c>
      <c r="B440" s="24">
        <v>1098623565</v>
      </c>
      <c r="C440" s="43" t="s">
        <v>2794</v>
      </c>
      <c r="D440" s="43" t="s">
        <v>2794</v>
      </c>
      <c r="E440" s="37" t="s">
        <v>3899</v>
      </c>
      <c r="G440" s="44">
        <v>6450944</v>
      </c>
      <c r="H440" s="44" t="s">
        <v>2794</v>
      </c>
      <c r="I440" s="44" t="s">
        <v>2794</v>
      </c>
      <c r="J440" s="44" t="s">
        <v>2794</v>
      </c>
      <c r="K440" s="24" t="s">
        <v>3679</v>
      </c>
      <c r="L440" s="24" t="s">
        <v>3680</v>
      </c>
      <c r="M440" s="24" t="s">
        <v>3681</v>
      </c>
      <c r="N440" s="24" t="s">
        <v>3601</v>
      </c>
      <c r="O440" s="70" t="s">
        <v>2794</v>
      </c>
      <c r="P440" s="45" t="s">
        <v>5</v>
      </c>
      <c r="Q440" s="45" t="s">
        <v>2715</v>
      </c>
      <c r="R440" s="24">
        <v>1649</v>
      </c>
      <c r="S440" s="23">
        <v>45961</v>
      </c>
      <c r="T440" s="24">
        <v>1573</v>
      </c>
      <c r="U440" s="23">
        <v>45961</v>
      </c>
      <c r="V440" s="34" t="s">
        <v>2794</v>
      </c>
      <c r="W440" s="34" t="s">
        <v>2794</v>
      </c>
      <c r="X440" s="39" t="s">
        <v>2794</v>
      </c>
      <c r="Y440" s="42" t="s">
        <v>2794</v>
      </c>
      <c r="Z440" s="42" t="s">
        <v>2794</v>
      </c>
      <c r="AA440" s="23" t="s">
        <v>2794</v>
      </c>
      <c r="AB440" s="23" t="s">
        <v>2794</v>
      </c>
      <c r="AC440" s="23" t="s">
        <v>2794</v>
      </c>
      <c r="AD440" s="47" t="s">
        <v>55</v>
      </c>
      <c r="AE440" s="24" t="s">
        <v>2794</v>
      </c>
      <c r="AF440" s="47">
        <v>849199500</v>
      </c>
      <c r="AG440" s="24" t="s">
        <v>3602</v>
      </c>
      <c r="AH440" s="23">
        <v>45972</v>
      </c>
      <c r="AI440" s="23">
        <v>46063</v>
      </c>
      <c r="AJ440" s="24" t="s">
        <v>2422</v>
      </c>
      <c r="AK440" s="24"/>
      <c r="AL440" s="24" t="s">
        <v>4238</v>
      </c>
      <c r="AM440" s="23">
        <v>45979</v>
      </c>
      <c r="AN440" s="39">
        <v>424599750</v>
      </c>
      <c r="AO440" s="24">
        <v>1852</v>
      </c>
      <c r="AP440" s="24">
        <v>1799</v>
      </c>
      <c r="AQ440" s="24" t="s">
        <v>4036</v>
      </c>
      <c r="AR440" s="23">
        <v>46108</v>
      </c>
      <c r="AS440" s="24" t="s">
        <v>4166</v>
      </c>
      <c r="AT440" s="23">
        <v>46021</v>
      </c>
      <c r="AU440" s="39">
        <f t="shared" si="44"/>
        <v>1273799250</v>
      </c>
    </row>
    <row r="441" spans="1:53" ht="13.8">
      <c r="A441" s="24" t="s">
        <v>3604</v>
      </c>
      <c r="B441" s="24">
        <v>830096621</v>
      </c>
      <c r="C441" s="43" t="s">
        <v>2794</v>
      </c>
      <c r="D441" s="24" t="s">
        <v>2794</v>
      </c>
      <c r="E441" s="37" t="s">
        <v>3900</v>
      </c>
      <c r="G441" s="44">
        <v>3212142639</v>
      </c>
      <c r="H441" s="44" t="s">
        <v>2794</v>
      </c>
      <c r="I441" s="44" t="s">
        <v>2794</v>
      </c>
      <c r="J441" s="44" t="s">
        <v>2794</v>
      </c>
      <c r="K441" s="24" t="s">
        <v>3679</v>
      </c>
      <c r="L441" s="24" t="s">
        <v>3682</v>
      </c>
      <c r="M441" s="24" t="s">
        <v>3681</v>
      </c>
      <c r="N441" s="24" t="s">
        <v>3603</v>
      </c>
      <c r="O441" s="70" t="s">
        <v>2794</v>
      </c>
      <c r="P441" s="45" t="s">
        <v>5</v>
      </c>
      <c r="Q441" s="45" t="s">
        <v>2715</v>
      </c>
      <c r="R441" s="24">
        <v>1649</v>
      </c>
      <c r="S441" s="23">
        <v>45961</v>
      </c>
      <c r="T441" s="24">
        <v>1572</v>
      </c>
      <c r="U441" s="23">
        <v>45961</v>
      </c>
      <c r="V441" s="34" t="s">
        <v>2794</v>
      </c>
      <c r="W441" s="34" t="s">
        <v>2794</v>
      </c>
      <c r="X441" s="39">
        <v>140916944</v>
      </c>
      <c r="Y441" s="42" t="s">
        <v>3867</v>
      </c>
      <c r="AA441" s="23">
        <v>45965</v>
      </c>
      <c r="AB441" s="23">
        <v>46429</v>
      </c>
      <c r="AC441" s="23">
        <v>45971</v>
      </c>
      <c r="AD441" s="47" t="s">
        <v>55</v>
      </c>
      <c r="AE441" s="24" t="s">
        <v>2794</v>
      </c>
      <c r="AF441" s="47">
        <v>352292360</v>
      </c>
      <c r="AG441" s="24" t="s">
        <v>3605</v>
      </c>
      <c r="AH441" s="23">
        <v>45971</v>
      </c>
      <c r="AI441" s="23">
        <v>46062</v>
      </c>
      <c r="AJ441" s="24" t="s">
        <v>2422</v>
      </c>
      <c r="AK441" s="24"/>
      <c r="AL441" s="24" t="s">
        <v>3885</v>
      </c>
      <c r="AM441" s="23">
        <v>45979</v>
      </c>
      <c r="AR441" s="23">
        <f t="shared" ref="AR441:AR442" si="45">+AI441</f>
        <v>46062</v>
      </c>
      <c r="AU441" s="39">
        <f t="shared" si="44"/>
        <v>352292360</v>
      </c>
    </row>
    <row r="442" spans="1:53" ht="13.8">
      <c r="A442" s="24" t="s">
        <v>3606</v>
      </c>
      <c r="B442" s="24">
        <v>900336588</v>
      </c>
      <c r="C442" s="43" t="s">
        <v>2794</v>
      </c>
      <c r="D442" s="24" t="s">
        <v>2794</v>
      </c>
      <c r="E442" s="37" t="s">
        <v>3901</v>
      </c>
      <c r="G442" s="44">
        <v>6025671</v>
      </c>
      <c r="H442" s="44" t="s">
        <v>2794</v>
      </c>
      <c r="I442" s="44" t="s">
        <v>2794</v>
      </c>
      <c r="J442" s="44" t="s">
        <v>2794</v>
      </c>
      <c r="K442" s="24" t="s">
        <v>3683</v>
      </c>
      <c r="L442" s="24" t="s">
        <v>3684</v>
      </c>
      <c r="M442" s="24" t="s">
        <v>3685</v>
      </c>
      <c r="N442" s="24" t="s">
        <v>3655</v>
      </c>
      <c r="O442" s="70" t="s">
        <v>2794</v>
      </c>
      <c r="P442" s="45" t="s">
        <v>6</v>
      </c>
      <c r="Q442" s="45" t="s">
        <v>2715</v>
      </c>
      <c r="R442" s="24">
        <v>1626</v>
      </c>
      <c r="S442" s="23">
        <v>45965</v>
      </c>
      <c r="T442" s="24">
        <v>1580</v>
      </c>
      <c r="U442" s="23">
        <v>45965</v>
      </c>
      <c r="V442" s="34" t="s">
        <v>2794</v>
      </c>
      <c r="W442" s="34" t="s">
        <v>2794</v>
      </c>
      <c r="X442" s="39">
        <v>4254000</v>
      </c>
      <c r="Y442" s="42" t="s">
        <v>1211</v>
      </c>
      <c r="Z442" s="42">
        <v>8600095786</v>
      </c>
      <c r="AA442" s="23">
        <v>45966</v>
      </c>
      <c r="AB442" s="23">
        <v>46238</v>
      </c>
      <c r="AC442" s="23">
        <v>45967</v>
      </c>
      <c r="AD442" s="47" t="s">
        <v>55</v>
      </c>
      <c r="AE442" s="24" t="s">
        <v>2794</v>
      </c>
      <c r="AF442" s="47">
        <v>10635000</v>
      </c>
      <c r="AG442" s="24" t="s">
        <v>3607</v>
      </c>
      <c r="AH442" s="23">
        <v>45981</v>
      </c>
      <c r="AI442" s="23">
        <v>46037</v>
      </c>
      <c r="AJ442" s="24" t="s">
        <v>2318</v>
      </c>
      <c r="AK442" s="24"/>
      <c r="AL442" s="24" t="s">
        <v>4329</v>
      </c>
      <c r="AM442" s="41">
        <v>45973</v>
      </c>
      <c r="AR442" s="23">
        <f t="shared" si="45"/>
        <v>46037</v>
      </c>
      <c r="AU442" s="39">
        <f t="shared" si="44"/>
        <v>10635000</v>
      </c>
      <c r="BA442" s="30"/>
    </row>
    <row r="443" spans="1:53" ht="13.8">
      <c r="A443" s="24" t="s">
        <v>3609</v>
      </c>
      <c r="B443" s="24">
        <v>8808165007</v>
      </c>
      <c r="C443" s="43" t="s">
        <v>2794</v>
      </c>
      <c r="D443" s="24" t="s">
        <v>2794</v>
      </c>
      <c r="E443" s="37" t="s">
        <v>3902</v>
      </c>
      <c r="H443" s="44" t="s">
        <v>2794</v>
      </c>
      <c r="I443" s="44" t="s">
        <v>2794</v>
      </c>
      <c r="J443" s="44" t="s">
        <v>2794</v>
      </c>
      <c r="K443" s="24" t="s">
        <v>3722</v>
      </c>
      <c r="L443" s="24" t="s">
        <v>3723</v>
      </c>
      <c r="M443" s="24" t="s">
        <v>3724</v>
      </c>
      <c r="N443" s="24" t="s">
        <v>3656</v>
      </c>
      <c r="O443" s="70" t="s">
        <v>2794</v>
      </c>
      <c r="P443" s="45" t="s">
        <v>3</v>
      </c>
      <c r="Q443" s="45" t="s">
        <v>31</v>
      </c>
      <c r="R443" s="24">
        <v>1614</v>
      </c>
      <c r="S443" s="23">
        <v>45961</v>
      </c>
      <c r="T443" s="24">
        <v>1629</v>
      </c>
      <c r="U443" s="23">
        <v>46022</v>
      </c>
      <c r="V443" s="34" t="s">
        <v>2794</v>
      </c>
      <c r="W443" s="34" t="s">
        <v>2794</v>
      </c>
      <c r="AD443" s="47" t="s">
        <v>55</v>
      </c>
      <c r="AE443" s="24" t="s">
        <v>2794</v>
      </c>
      <c r="AF443" s="47">
        <v>12950000000</v>
      </c>
      <c r="AG443" s="24" t="s">
        <v>3608</v>
      </c>
      <c r="AH443" s="23">
        <v>46017</v>
      </c>
      <c r="AI443" s="23">
        <v>46351</v>
      </c>
      <c r="AJ443" s="24" t="s">
        <v>2574</v>
      </c>
      <c r="AK443" s="24"/>
      <c r="AL443" s="24">
        <v>2065120000513</v>
      </c>
      <c r="AM443" s="23">
        <v>46057</v>
      </c>
      <c r="AN443" s="39">
        <v>893028970</v>
      </c>
      <c r="AO443" s="24">
        <v>1873</v>
      </c>
      <c r="AP443" s="24">
        <v>1845</v>
      </c>
      <c r="AQ443" s="24" t="s">
        <v>3172</v>
      </c>
      <c r="AR443" s="23">
        <v>46351</v>
      </c>
      <c r="AS443" s="24" t="s">
        <v>4223</v>
      </c>
      <c r="AT443" s="23">
        <v>46022</v>
      </c>
      <c r="AU443" s="39">
        <f t="shared" si="44"/>
        <v>13843028970</v>
      </c>
    </row>
    <row r="444" spans="1:53" ht="11.4">
      <c r="A444" s="24" t="s">
        <v>3709</v>
      </c>
      <c r="B444" s="24">
        <v>900971006</v>
      </c>
      <c r="C444" s="43" t="s">
        <v>2794</v>
      </c>
      <c r="D444" s="24" t="s">
        <v>2794</v>
      </c>
      <c r="H444" s="44" t="s">
        <v>2794</v>
      </c>
      <c r="I444" s="44" t="s">
        <v>2794</v>
      </c>
      <c r="J444" s="43" t="s">
        <v>2794</v>
      </c>
      <c r="K444" s="24" t="s">
        <v>3725</v>
      </c>
      <c r="L444" s="24" t="s">
        <v>3726</v>
      </c>
      <c r="M444" s="24" t="s">
        <v>3727</v>
      </c>
      <c r="N444" s="24" t="s">
        <v>3686</v>
      </c>
      <c r="O444" s="70" t="s">
        <v>2794</v>
      </c>
      <c r="P444" s="45" t="s">
        <v>13</v>
      </c>
      <c r="Q444" s="45" t="s">
        <v>31</v>
      </c>
      <c r="R444" s="24">
        <v>1718</v>
      </c>
      <c r="S444" s="23">
        <v>45968</v>
      </c>
      <c r="T444" s="24">
        <v>1601</v>
      </c>
      <c r="U444" s="23">
        <v>45968</v>
      </c>
      <c r="V444" s="46" t="s">
        <v>2843</v>
      </c>
      <c r="W444" s="64" t="s">
        <v>2794</v>
      </c>
      <c r="X444" s="39" t="s">
        <v>2794</v>
      </c>
      <c r="Y444" s="56" t="s">
        <v>2794</v>
      </c>
      <c r="Z444" s="24" t="s">
        <v>2794</v>
      </c>
      <c r="AA444" s="23" t="s">
        <v>2794</v>
      </c>
      <c r="AB444" s="23" t="s">
        <v>2794</v>
      </c>
      <c r="AC444" s="23" t="s">
        <v>2794</v>
      </c>
      <c r="AD444" s="47" t="s">
        <v>54</v>
      </c>
      <c r="AE444" s="24" t="s">
        <v>2794</v>
      </c>
      <c r="AF444" s="47">
        <v>2421190200</v>
      </c>
      <c r="AG444" s="24" t="s">
        <v>3791</v>
      </c>
      <c r="AH444" s="23" t="s">
        <v>72</v>
      </c>
      <c r="AJ444" s="24"/>
      <c r="AK444" s="24"/>
      <c r="AL444" s="24"/>
      <c r="AR444" s="23"/>
      <c r="AU444" s="39">
        <f t="shared" si="44"/>
        <v>2421190200</v>
      </c>
    </row>
    <row r="445" spans="1:53" ht="13.8">
      <c r="A445" s="24" t="s">
        <v>3709</v>
      </c>
      <c r="B445" s="24">
        <v>900971006</v>
      </c>
      <c r="C445" s="43" t="s">
        <v>2794</v>
      </c>
      <c r="D445" s="24" t="s">
        <v>2794</v>
      </c>
      <c r="H445" s="44" t="s">
        <v>2794</v>
      </c>
      <c r="I445" s="44" t="s">
        <v>2794</v>
      </c>
      <c r="J445" s="43" t="s">
        <v>2794</v>
      </c>
      <c r="K445" s="24" t="s">
        <v>3728</v>
      </c>
      <c r="L445" s="24" t="s">
        <v>3729</v>
      </c>
      <c r="M445" s="24" t="s">
        <v>3730</v>
      </c>
      <c r="N445" s="24" t="s">
        <v>3687</v>
      </c>
      <c r="O445" s="70" t="s">
        <v>2794</v>
      </c>
      <c r="P445" s="45" t="s">
        <v>13</v>
      </c>
      <c r="Q445" s="45" t="s">
        <v>3308</v>
      </c>
      <c r="R445" s="24">
        <v>1720</v>
      </c>
      <c r="S445" s="23">
        <v>45968</v>
      </c>
      <c r="T445" s="24">
        <v>1600</v>
      </c>
      <c r="U445" s="23">
        <v>45968</v>
      </c>
      <c r="V445" s="46" t="s">
        <v>2843</v>
      </c>
      <c r="W445" s="64" t="s">
        <v>2794</v>
      </c>
      <c r="X445" s="39" t="s">
        <v>2794</v>
      </c>
      <c r="Y445" s="56" t="s">
        <v>2794</v>
      </c>
      <c r="Z445" s="24" t="s">
        <v>2794</v>
      </c>
      <c r="AA445" s="23" t="s">
        <v>2794</v>
      </c>
      <c r="AB445" s="23" t="s">
        <v>2794</v>
      </c>
      <c r="AC445" s="23" t="s">
        <v>2794</v>
      </c>
      <c r="AD445" s="47" t="s">
        <v>55</v>
      </c>
      <c r="AE445" s="24" t="s">
        <v>2794</v>
      </c>
      <c r="AF445" s="47">
        <v>474181000</v>
      </c>
      <c r="AG445" s="24" t="s">
        <v>3792</v>
      </c>
      <c r="AH445" s="23">
        <v>45995</v>
      </c>
      <c r="AI445" s="23">
        <v>45818</v>
      </c>
      <c r="AJ445" s="24" t="s">
        <v>4239</v>
      </c>
      <c r="AK445" s="24"/>
      <c r="AL445" s="24" t="s">
        <v>4240</v>
      </c>
      <c r="AM445" s="41">
        <v>46015</v>
      </c>
      <c r="AR445" s="23">
        <f t="shared" ref="AR445:AR464" si="46">+AI445</f>
        <v>45818</v>
      </c>
      <c r="AU445" s="39">
        <f t="shared" si="44"/>
        <v>474181000</v>
      </c>
    </row>
    <row r="446" spans="1:53" ht="11.4" hidden="1">
      <c r="A446" s="24" t="s">
        <v>3710</v>
      </c>
      <c r="B446" s="24">
        <v>1000253381</v>
      </c>
      <c r="C446" s="43">
        <v>37428</v>
      </c>
      <c r="D446" s="24" t="s">
        <v>1074</v>
      </c>
      <c r="E446" s="24" t="s">
        <v>3839</v>
      </c>
      <c r="F446" s="24" t="s">
        <v>3840</v>
      </c>
      <c r="G446" s="44">
        <v>3057491415</v>
      </c>
      <c r="H446" s="44" t="s">
        <v>788</v>
      </c>
      <c r="I446" s="44" t="s">
        <v>760</v>
      </c>
      <c r="J446" s="68">
        <f t="shared" ref="J446:J447" ca="1" si="47">+YEAR(TODAY())-YEAR(C446)</f>
        <v>24</v>
      </c>
      <c r="K446" s="24" t="s">
        <v>3731</v>
      </c>
      <c r="L446" s="24" t="s">
        <v>3732</v>
      </c>
      <c r="M446" s="24" t="s">
        <v>3733</v>
      </c>
      <c r="N446" s="24" t="s">
        <v>3688</v>
      </c>
      <c r="O446" s="70">
        <v>137307</v>
      </c>
      <c r="P446" s="24" t="s">
        <v>0</v>
      </c>
      <c r="Q446" s="45" t="s">
        <v>3215</v>
      </c>
      <c r="R446" s="24">
        <v>1572</v>
      </c>
      <c r="S446" s="23">
        <v>45968</v>
      </c>
      <c r="T446" s="24">
        <v>1650</v>
      </c>
      <c r="U446" s="23">
        <v>45981</v>
      </c>
      <c r="V446" s="46">
        <v>45968</v>
      </c>
      <c r="W446" s="34">
        <v>1</v>
      </c>
      <c r="X446" s="39">
        <v>650000</v>
      </c>
      <c r="Y446" s="56" t="s">
        <v>1211</v>
      </c>
      <c r="Z446" s="42">
        <v>8600095786</v>
      </c>
      <c r="AA446" s="23">
        <v>45974</v>
      </c>
      <c r="AB446" s="23">
        <v>46208</v>
      </c>
      <c r="AC446" s="23">
        <v>45974</v>
      </c>
      <c r="AD446" s="47" t="s">
        <v>55</v>
      </c>
      <c r="AE446" s="47">
        <v>3250000</v>
      </c>
      <c r="AF446" s="47">
        <v>6500000</v>
      </c>
      <c r="AG446" s="24" t="s">
        <v>3793</v>
      </c>
      <c r="AH446" s="23">
        <v>45981</v>
      </c>
      <c r="AI446" s="23">
        <v>46029</v>
      </c>
      <c r="AJ446" s="24" t="s">
        <v>2349</v>
      </c>
      <c r="AK446" s="24"/>
      <c r="AL446" s="24" t="s">
        <v>4241</v>
      </c>
      <c r="AM446" s="23">
        <v>46002</v>
      </c>
      <c r="AR446" s="23">
        <f t="shared" si="46"/>
        <v>46029</v>
      </c>
      <c r="AU446" s="39">
        <f t="shared" si="44"/>
        <v>6500000</v>
      </c>
    </row>
    <row r="447" spans="1:53" ht="13.8" hidden="1">
      <c r="A447" s="24" t="s">
        <v>3711</v>
      </c>
      <c r="B447" s="24">
        <v>53167503</v>
      </c>
      <c r="C447" s="43">
        <v>31358</v>
      </c>
      <c r="D447" s="24" t="s">
        <v>1075</v>
      </c>
      <c r="E447" s="37" t="s">
        <v>3841</v>
      </c>
      <c r="F447" s="24" t="s">
        <v>3842</v>
      </c>
      <c r="G447" s="44">
        <v>3005460703</v>
      </c>
      <c r="H447" s="44" t="s">
        <v>756</v>
      </c>
      <c r="I447" s="44" t="s">
        <v>760</v>
      </c>
      <c r="J447" s="68">
        <f t="shared" ca="1" si="47"/>
        <v>41</v>
      </c>
      <c r="K447" s="24" t="s">
        <v>3734</v>
      </c>
      <c r="L447" s="24" t="s">
        <v>3735</v>
      </c>
      <c r="M447" s="24" t="s">
        <v>3736</v>
      </c>
      <c r="N447" s="24" t="s">
        <v>3689</v>
      </c>
      <c r="O447" s="70">
        <v>143871</v>
      </c>
      <c r="P447" s="24" t="s">
        <v>0</v>
      </c>
      <c r="Q447" s="45" t="s">
        <v>3599</v>
      </c>
      <c r="R447" s="24">
        <v>1667</v>
      </c>
      <c r="S447" s="23">
        <v>45967</v>
      </c>
      <c r="T447" s="24">
        <v>1596</v>
      </c>
      <c r="U447" s="23">
        <v>45968</v>
      </c>
      <c r="V447" s="46">
        <v>45968</v>
      </c>
      <c r="W447" s="34">
        <v>1</v>
      </c>
      <c r="X447" s="39">
        <v>1000000</v>
      </c>
      <c r="Y447" s="56" t="s">
        <v>1211</v>
      </c>
      <c r="Z447" s="42">
        <v>8600095786</v>
      </c>
      <c r="AA447" s="23">
        <v>45968</v>
      </c>
      <c r="AB447" s="23">
        <v>46225</v>
      </c>
      <c r="AC447" s="23">
        <v>45968</v>
      </c>
      <c r="AD447" s="47" t="s">
        <v>55</v>
      </c>
      <c r="AE447" s="47">
        <v>5000000</v>
      </c>
      <c r="AF447" s="47">
        <v>10000000</v>
      </c>
      <c r="AG447" s="24" t="s">
        <v>3794</v>
      </c>
      <c r="AH447" s="23">
        <v>45973</v>
      </c>
      <c r="AI447" s="23">
        <v>46034</v>
      </c>
      <c r="AJ447" s="24" t="s">
        <v>1945</v>
      </c>
      <c r="AK447" s="24"/>
      <c r="AL447" s="24" t="s">
        <v>4242</v>
      </c>
      <c r="AM447" s="41">
        <v>45975</v>
      </c>
      <c r="AR447" s="23">
        <f t="shared" si="46"/>
        <v>46034</v>
      </c>
      <c r="AU447" s="39">
        <f t="shared" si="44"/>
        <v>10000000</v>
      </c>
    </row>
    <row r="448" spans="1:53" ht="13.8">
      <c r="A448" s="24" t="s">
        <v>3712</v>
      </c>
      <c r="B448" s="24">
        <v>800225340</v>
      </c>
      <c r="C448" s="43" t="s">
        <v>2794</v>
      </c>
      <c r="D448" s="24" t="s">
        <v>2794</v>
      </c>
      <c r="E448" s="37" t="s">
        <v>3903</v>
      </c>
      <c r="G448" s="44">
        <v>6500000</v>
      </c>
      <c r="H448" s="44" t="s">
        <v>2794</v>
      </c>
      <c r="I448" s="44" t="s">
        <v>2794</v>
      </c>
      <c r="J448" s="43" t="s">
        <v>2794</v>
      </c>
      <c r="K448" s="24" t="s">
        <v>3737</v>
      </c>
      <c r="L448" s="24" t="s">
        <v>3738</v>
      </c>
      <c r="M448" s="24" t="s">
        <v>3739</v>
      </c>
      <c r="N448" s="24" t="s">
        <v>3690</v>
      </c>
      <c r="O448" s="70" t="s">
        <v>2794</v>
      </c>
      <c r="P448" s="24" t="s">
        <v>0</v>
      </c>
      <c r="Q448" s="45" t="s">
        <v>25</v>
      </c>
      <c r="R448" s="24">
        <v>1724</v>
      </c>
      <c r="S448" s="23">
        <v>45968</v>
      </c>
      <c r="T448" s="24">
        <v>1599</v>
      </c>
      <c r="U448" s="23">
        <v>45968</v>
      </c>
      <c r="V448" s="46" t="s">
        <v>2843</v>
      </c>
      <c r="W448" s="64" t="s">
        <v>2794</v>
      </c>
      <c r="X448" s="39" t="s">
        <v>2794</v>
      </c>
      <c r="Y448" s="56" t="s">
        <v>2794</v>
      </c>
      <c r="Z448" s="24" t="s">
        <v>2794</v>
      </c>
      <c r="AA448" s="23" t="s">
        <v>2794</v>
      </c>
      <c r="AB448" s="23" t="s">
        <v>2794</v>
      </c>
      <c r="AC448" s="23" t="s">
        <v>2794</v>
      </c>
      <c r="AD448" s="47" t="s">
        <v>55</v>
      </c>
      <c r="AE448" s="24" t="s">
        <v>2794</v>
      </c>
      <c r="AF448" s="47">
        <v>169000000</v>
      </c>
      <c r="AG448" s="24" t="s">
        <v>3795</v>
      </c>
      <c r="AH448" s="23">
        <v>45981</v>
      </c>
      <c r="AI448" s="23">
        <v>46094</v>
      </c>
      <c r="AJ448" s="24" t="s">
        <v>3891</v>
      </c>
      <c r="AK448" s="24"/>
      <c r="AL448" s="24" t="s">
        <v>4243</v>
      </c>
      <c r="AM448" s="23">
        <v>45988</v>
      </c>
      <c r="AR448" s="23">
        <f t="shared" si="46"/>
        <v>46094</v>
      </c>
      <c r="AU448" s="39">
        <f t="shared" si="44"/>
        <v>169000000</v>
      </c>
    </row>
    <row r="449" spans="1:47" ht="13.8">
      <c r="A449" s="24" t="s">
        <v>3713</v>
      </c>
      <c r="B449" s="24">
        <v>830018957</v>
      </c>
      <c r="C449" s="43" t="s">
        <v>2794</v>
      </c>
      <c r="D449" s="24" t="s">
        <v>2794</v>
      </c>
      <c r="E449" s="37" t="s">
        <v>3904</v>
      </c>
      <c r="G449" s="44">
        <v>3478616</v>
      </c>
      <c r="H449" s="44" t="s">
        <v>2794</v>
      </c>
      <c r="I449" s="44" t="s">
        <v>2794</v>
      </c>
      <c r="J449" s="43" t="s">
        <v>2794</v>
      </c>
      <c r="K449" s="24" t="s">
        <v>3740</v>
      </c>
      <c r="L449" s="24" t="s">
        <v>3741</v>
      </c>
      <c r="M449" s="24" t="s">
        <v>3742</v>
      </c>
      <c r="N449" s="24" t="s">
        <v>3691</v>
      </c>
      <c r="O449" s="70" t="s">
        <v>2794</v>
      </c>
      <c r="P449" s="24" t="s">
        <v>0</v>
      </c>
      <c r="Q449" s="45" t="s">
        <v>3796</v>
      </c>
      <c r="R449" s="24">
        <v>1722</v>
      </c>
      <c r="S449" s="23">
        <v>45968</v>
      </c>
      <c r="T449" s="24">
        <v>1602</v>
      </c>
      <c r="U449" s="23">
        <v>45968</v>
      </c>
      <c r="V449" s="46" t="s">
        <v>2843</v>
      </c>
      <c r="W449" s="64" t="s">
        <v>2794</v>
      </c>
      <c r="X449" s="39">
        <v>64378274</v>
      </c>
      <c r="Y449" s="56" t="s">
        <v>1211</v>
      </c>
      <c r="Z449" s="42">
        <v>8600095786</v>
      </c>
      <c r="AA449" s="23">
        <v>45974</v>
      </c>
      <c r="AB449" s="23">
        <v>46489</v>
      </c>
      <c r="AC449" s="23">
        <v>45974</v>
      </c>
      <c r="AD449" s="47" t="s">
        <v>55</v>
      </c>
      <c r="AE449" s="24" t="s">
        <v>2794</v>
      </c>
      <c r="AF449" s="47">
        <v>160945685</v>
      </c>
      <c r="AG449" s="24" t="s">
        <v>3797</v>
      </c>
      <c r="AH449" s="23">
        <v>45974</v>
      </c>
      <c r="AI449" s="23">
        <v>46307</v>
      </c>
      <c r="AJ449" s="24" t="s">
        <v>4244</v>
      </c>
      <c r="AK449" s="24"/>
      <c r="AL449" s="24" t="s">
        <v>4245</v>
      </c>
      <c r="AM449" s="41">
        <v>45986</v>
      </c>
      <c r="AR449" s="23">
        <f t="shared" si="46"/>
        <v>46307</v>
      </c>
      <c r="AU449" s="39">
        <f t="shared" si="44"/>
        <v>160945685</v>
      </c>
    </row>
    <row r="450" spans="1:47" ht="13.8">
      <c r="A450" s="24" t="s">
        <v>3714</v>
      </c>
      <c r="B450" s="24">
        <v>800250713</v>
      </c>
      <c r="C450" s="43" t="s">
        <v>2794</v>
      </c>
      <c r="D450" s="24" t="s">
        <v>2794</v>
      </c>
      <c r="E450" s="37" t="s">
        <v>2735</v>
      </c>
      <c r="G450" s="44">
        <v>7437496</v>
      </c>
      <c r="H450" s="44" t="s">
        <v>2794</v>
      </c>
      <c r="I450" s="44" t="s">
        <v>2794</v>
      </c>
      <c r="J450" s="43" t="s">
        <v>2794</v>
      </c>
      <c r="K450" s="24" t="s">
        <v>3743</v>
      </c>
      <c r="L450" s="24" t="s">
        <v>3744</v>
      </c>
      <c r="M450" s="24" t="s">
        <v>3745</v>
      </c>
      <c r="N450" s="24" t="s">
        <v>3692</v>
      </c>
      <c r="O450" s="70" t="s">
        <v>2794</v>
      </c>
      <c r="P450" s="24" t="s">
        <v>0</v>
      </c>
      <c r="Q450" s="45" t="s">
        <v>27</v>
      </c>
      <c r="R450" s="24">
        <v>1728</v>
      </c>
      <c r="S450" s="23">
        <v>45968</v>
      </c>
      <c r="T450" s="24">
        <v>1603</v>
      </c>
      <c r="U450" s="23">
        <v>45968</v>
      </c>
      <c r="V450" s="46" t="s">
        <v>2843</v>
      </c>
      <c r="W450" s="64" t="s">
        <v>2794</v>
      </c>
      <c r="X450" s="39">
        <v>192693749</v>
      </c>
      <c r="Y450" s="56" t="s">
        <v>1212</v>
      </c>
      <c r="Z450" s="42">
        <v>8605246546</v>
      </c>
      <c r="AA450" s="23">
        <v>45974</v>
      </c>
      <c r="AB450" s="23">
        <v>46213</v>
      </c>
      <c r="AC450" s="23">
        <v>45974</v>
      </c>
      <c r="AD450" s="47" t="s">
        <v>55</v>
      </c>
      <c r="AE450" s="24" t="s">
        <v>2794</v>
      </c>
      <c r="AF450" s="47">
        <v>1284624998</v>
      </c>
      <c r="AG450" s="24" t="s">
        <v>3798</v>
      </c>
      <c r="AH450" s="23">
        <v>45974</v>
      </c>
      <c r="AI450" s="23">
        <v>46400</v>
      </c>
      <c r="AJ450" s="24" t="s">
        <v>4228</v>
      </c>
      <c r="AK450" s="24"/>
      <c r="AL450" s="24" t="s">
        <v>4343</v>
      </c>
      <c r="AR450" s="23">
        <f t="shared" si="46"/>
        <v>46400</v>
      </c>
      <c r="AU450" s="39">
        <f t="shared" si="44"/>
        <v>1284624998</v>
      </c>
    </row>
    <row r="451" spans="1:47" ht="13.8">
      <c r="A451" s="24" t="s">
        <v>3715</v>
      </c>
      <c r="B451" s="24">
        <v>860352318</v>
      </c>
      <c r="C451" s="43" t="s">
        <v>2794</v>
      </c>
      <c r="D451" s="24" t="s">
        <v>2794</v>
      </c>
      <c r="E451" s="37" t="s">
        <v>3905</v>
      </c>
      <c r="G451" s="44">
        <v>3133828273</v>
      </c>
      <c r="H451" s="44" t="s">
        <v>2794</v>
      </c>
      <c r="I451" s="44" t="s">
        <v>2794</v>
      </c>
      <c r="J451" s="43" t="s">
        <v>2794</v>
      </c>
      <c r="K451" s="24" t="s">
        <v>3746</v>
      </c>
      <c r="L451" s="24" t="s">
        <v>3747</v>
      </c>
      <c r="M451" s="24" t="s">
        <v>3748</v>
      </c>
      <c r="N451" s="24" t="s">
        <v>3701</v>
      </c>
      <c r="O451" s="70" t="s">
        <v>2794</v>
      </c>
      <c r="P451" s="24" t="s">
        <v>0</v>
      </c>
      <c r="Q451" s="45" t="s">
        <v>3800</v>
      </c>
      <c r="R451" s="24" t="s">
        <v>2794</v>
      </c>
      <c r="S451" s="23">
        <v>45958</v>
      </c>
      <c r="T451" s="24" t="s">
        <v>2794</v>
      </c>
      <c r="U451" s="24" t="s">
        <v>2794</v>
      </c>
      <c r="V451" s="46" t="s">
        <v>2794</v>
      </c>
      <c r="W451" s="34" t="s">
        <v>2794</v>
      </c>
      <c r="X451" s="39" t="s">
        <v>2794</v>
      </c>
      <c r="Y451" s="42" t="s">
        <v>2794</v>
      </c>
      <c r="Z451" s="42" t="s">
        <v>2794</v>
      </c>
      <c r="AA451" s="23" t="s">
        <v>2794</v>
      </c>
      <c r="AB451" s="23" t="s">
        <v>2794</v>
      </c>
      <c r="AC451" s="23" t="s">
        <v>2794</v>
      </c>
      <c r="AD451" s="47" t="s">
        <v>55</v>
      </c>
      <c r="AE451" s="24" t="s">
        <v>2794</v>
      </c>
      <c r="AF451" s="47">
        <v>0</v>
      </c>
      <c r="AG451" s="24" t="s">
        <v>3799</v>
      </c>
      <c r="AH451" s="23" t="s">
        <v>72</v>
      </c>
      <c r="AJ451" s="24"/>
      <c r="AK451" s="24"/>
      <c r="AL451" s="24"/>
      <c r="AR451" s="23"/>
      <c r="AU451" s="39">
        <f t="shared" si="44"/>
        <v>0</v>
      </c>
    </row>
    <row r="452" spans="1:47" ht="13.8">
      <c r="A452" s="24" t="s">
        <v>3716</v>
      </c>
      <c r="B452" s="24">
        <v>800032222</v>
      </c>
      <c r="C452" s="43" t="s">
        <v>2794</v>
      </c>
      <c r="D452" s="24" t="s">
        <v>2794</v>
      </c>
      <c r="E452" s="37" t="s">
        <v>3906</v>
      </c>
      <c r="G452" s="44">
        <v>3125219721</v>
      </c>
      <c r="H452" s="44" t="s">
        <v>2794</v>
      </c>
      <c r="I452" s="44" t="s">
        <v>2794</v>
      </c>
      <c r="J452" s="44" t="s">
        <v>2794</v>
      </c>
      <c r="K452" s="24" t="s">
        <v>3749</v>
      </c>
      <c r="L452" s="24" t="s">
        <v>3750</v>
      </c>
      <c r="M452" s="24" t="s">
        <v>3751</v>
      </c>
      <c r="N452" s="24" t="s">
        <v>3702</v>
      </c>
      <c r="O452" s="70" t="s">
        <v>2794</v>
      </c>
      <c r="P452" s="24" t="s">
        <v>0</v>
      </c>
      <c r="Q452" s="45" t="s">
        <v>3800</v>
      </c>
      <c r="R452" s="24" t="s">
        <v>2794</v>
      </c>
      <c r="S452" s="23">
        <v>45958</v>
      </c>
      <c r="T452" s="24" t="s">
        <v>2794</v>
      </c>
      <c r="U452" s="24" t="s">
        <v>2794</v>
      </c>
      <c r="V452" s="46" t="s">
        <v>2794</v>
      </c>
      <c r="W452" s="34" t="s">
        <v>2794</v>
      </c>
      <c r="X452" s="39" t="s">
        <v>2794</v>
      </c>
      <c r="Y452" s="42" t="s">
        <v>2794</v>
      </c>
      <c r="Z452" s="42" t="s">
        <v>2794</v>
      </c>
      <c r="AA452" s="23" t="s">
        <v>2794</v>
      </c>
      <c r="AB452" s="23" t="s">
        <v>2794</v>
      </c>
      <c r="AC452" s="23" t="s">
        <v>2794</v>
      </c>
      <c r="AD452" s="47" t="s">
        <v>55</v>
      </c>
      <c r="AE452" s="24" t="s">
        <v>2794</v>
      </c>
      <c r="AF452" s="47">
        <v>0</v>
      </c>
      <c r="AG452" s="24" t="s">
        <v>3802</v>
      </c>
      <c r="AH452" s="23" t="s">
        <v>72</v>
      </c>
      <c r="AJ452" s="24"/>
      <c r="AK452" s="24"/>
      <c r="AL452" s="24"/>
      <c r="AR452" s="23"/>
      <c r="AU452" s="39">
        <f t="shared" si="44"/>
        <v>0</v>
      </c>
    </row>
    <row r="453" spans="1:47" ht="13.8">
      <c r="A453" s="24" t="s">
        <v>3717</v>
      </c>
      <c r="B453" s="24">
        <v>860078453</v>
      </c>
      <c r="C453" s="43" t="s">
        <v>2794</v>
      </c>
      <c r="D453" s="24" t="s">
        <v>2794</v>
      </c>
      <c r="E453" s="37" t="s">
        <v>3907</v>
      </c>
      <c r="G453" s="44">
        <v>3118372059</v>
      </c>
      <c r="H453" s="44" t="s">
        <v>2794</v>
      </c>
      <c r="I453" s="44" t="s">
        <v>2794</v>
      </c>
      <c r="J453" s="44" t="s">
        <v>2794</v>
      </c>
      <c r="K453" s="24" t="s">
        <v>3752</v>
      </c>
      <c r="L453" s="24" t="s">
        <v>3753</v>
      </c>
      <c r="M453" s="24" t="s">
        <v>3754</v>
      </c>
      <c r="N453" s="24" t="s">
        <v>3703</v>
      </c>
      <c r="O453" s="70" t="s">
        <v>2794</v>
      </c>
      <c r="P453" s="24" t="s">
        <v>0</v>
      </c>
      <c r="Q453" s="45" t="s">
        <v>3800</v>
      </c>
      <c r="R453" s="24" t="s">
        <v>2794</v>
      </c>
      <c r="S453" s="23">
        <v>45958</v>
      </c>
      <c r="T453" s="24" t="s">
        <v>2794</v>
      </c>
      <c r="U453" s="24" t="s">
        <v>2794</v>
      </c>
      <c r="V453" s="46" t="s">
        <v>2794</v>
      </c>
      <c r="W453" s="34" t="s">
        <v>2794</v>
      </c>
      <c r="X453" s="39" t="s">
        <v>2794</v>
      </c>
      <c r="Y453" s="42" t="s">
        <v>2794</v>
      </c>
      <c r="Z453" s="42" t="s">
        <v>2794</v>
      </c>
      <c r="AA453" s="23" t="s">
        <v>2794</v>
      </c>
      <c r="AB453" s="23" t="s">
        <v>2794</v>
      </c>
      <c r="AC453" s="23" t="s">
        <v>2794</v>
      </c>
      <c r="AD453" s="47" t="s">
        <v>55</v>
      </c>
      <c r="AE453" s="24" t="s">
        <v>2794</v>
      </c>
      <c r="AF453" s="47">
        <v>0</v>
      </c>
      <c r="AG453" s="24" t="s">
        <v>3799</v>
      </c>
      <c r="AH453" s="23" t="s">
        <v>72</v>
      </c>
      <c r="AJ453" s="24"/>
      <c r="AK453" s="24"/>
      <c r="AL453" s="24"/>
      <c r="AR453" s="23"/>
      <c r="AU453" s="39">
        <f t="shared" si="44"/>
        <v>0</v>
      </c>
    </row>
    <row r="454" spans="1:47" ht="13.8">
      <c r="A454" s="24" t="s">
        <v>3718</v>
      </c>
      <c r="B454" s="24">
        <v>830115544</v>
      </c>
      <c r="C454" s="43" t="s">
        <v>2794</v>
      </c>
      <c r="D454" s="24" t="s">
        <v>2794</v>
      </c>
      <c r="E454" s="37" t="s">
        <v>3908</v>
      </c>
      <c r="G454" s="44">
        <v>3143898892</v>
      </c>
      <c r="H454" s="44" t="s">
        <v>2794</v>
      </c>
      <c r="I454" s="44" t="s">
        <v>2794</v>
      </c>
      <c r="J454" s="44" t="s">
        <v>2794</v>
      </c>
      <c r="K454" s="24" t="s">
        <v>3755</v>
      </c>
      <c r="L454" s="24" t="s">
        <v>3756</v>
      </c>
      <c r="M454" s="24" t="s">
        <v>3757</v>
      </c>
      <c r="N454" s="24" t="s">
        <v>3704</v>
      </c>
      <c r="O454" s="70" t="s">
        <v>2794</v>
      </c>
      <c r="P454" s="24" t="s">
        <v>0</v>
      </c>
      <c r="Q454" s="45" t="s">
        <v>3800</v>
      </c>
      <c r="R454" s="24" t="s">
        <v>2794</v>
      </c>
      <c r="S454" s="23">
        <v>45958</v>
      </c>
      <c r="T454" s="24" t="s">
        <v>2794</v>
      </c>
      <c r="U454" s="24" t="s">
        <v>2794</v>
      </c>
      <c r="V454" s="46" t="s">
        <v>2794</v>
      </c>
      <c r="W454" s="34" t="s">
        <v>2794</v>
      </c>
      <c r="X454" s="39" t="s">
        <v>2794</v>
      </c>
      <c r="Y454" s="42" t="s">
        <v>2794</v>
      </c>
      <c r="Z454" s="42" t="s">
        <v>2794</v>
      </c>
      <c r="AA454" s="23" t="s">
        <v>2794</v>
      </c>
      <c r="AB454" s="23" t="s">
        <v>2794</v>
      </c>
      <c r="AC454" s="23" t="s">
        <v>2794</v>
      </c>
      <c r="AD454" s="47" t="s">
        <v>55</v>
      </c>
      <c r="AE454" s="24" t="s">
        <v>2794</v>
      </c>
      <c r="AF454" s="47">
        <v>0</v>
      </c>
      <c r="AG454" s="24" t="s">
        <v>3799</v>
      </c>
      <c r="AH454" s="23" t="s">
        <v>72</v>
      </c>
      <c r="AJ454" s="24"/>
      <c r="AK454" s="24"/>
      <c r="AL454" s="24"/>
      <c r="AR454" s="23"/>
      <c r="AU454" s="39">
        <f t="shared" si="44"/>
        <v>0</v>
      </c>
    </row>
    <row r="455" spans="1:47" ht="13.8">
      <c r="A455" s="24" t="s">
        <v>3719</v>
      </c>
      <c r="B455" s="24">
        <v>900143472</v>
      </c>
      <c r="C455" s="43" t="s">
        <v>2794</v>
      </c>
      <c r="D455" s="24" t="s">
        <v>2794</v>
      </c>
      <c r="E455" s="37" t="s">
        <v>3909</v>
      </c>
      <c r="G455" s="44">
        <v>3202507138</v>
      </c>
      <c r="H455" s="44" t="s">
        <v>2794</v>
      </c>
      <c r="I455" s="44" t="s">
        <v>2794</v>
      </c>
      <c r="J455" s="44" t="s">
        <v>2794</v>
      </c>
      <c r="K455" s="24" t="s">
        <v>3758</v>
      </c>
      <c r="L455" s="24" t="s">
        <v>3759</v>
      </c>
      <c r="M455" s="24" t="s">
        <v>3760</v>
      </c>
      <c r="N455" s="24" t="s">
        <v>3705</v>
      </c>
      <c r="O455" s="70" t="s">
        <v>2794</v>
      </c>
      <c r="P455" s="24" t="s">
        <v>0</v>
      </c>
      <c r="Q455" s="45" t="s">
        <v>3800</v>
      </c>
      <c r="R455" s="24" t="s">
        <v>2794</v>
      </c>
      <c r="S455" s="23">
        <v>45958</v>
      </c>
      <c r="T455" s="24" t="s">
        <v>2794</v>
      </c>
      <c r="U455" s="24" t="s">
        <v>2794</v>
      </c>
      <c r="V455" s="46" t="s">
        <v>2794</v>
      </c>
      <c r="W455" s="34" t="s">
        <v>2794</v>
      </c>
      <c r="X455" s="39" t="s">
        <v>2794</v>
      </c>
      <c r="Y455" s="42" t="s">
        <v>2794</v>
      </c>
      <c r="Z455" s="42" t="s">
        <v>2794</v>
      </c>
      <c r="AA455" s="23" t="s">
        <v>2794</v>
      </c>
      <c r="AB455" s="23" t="s">
        <v>2794</v>
      </c>
      <c r="AC455" s="23" t="s">
        <v>2794</v>
      </c>
      <c r="AD455" s="47" t="s">
        <v>55</v>
      </c>
      <c r="AE455" s="24" t="s">
        <v>2794</v>
      </c>
      <c r="AF455" s="47">
        <v>0</v>
      </c>
      <c r="AG455" s="24" t="s">
        <v>3802</v>
      </c>
      <c r="AH455" s="23" t="s">
        <v>72</v>
      </c>
      <c r="AJ455" s="24"/>
      <c r="AK455" s="24"/>
      <c r="AL455" s="24"/>
      <c r="AR455" s="23"/>
      <c r="AU455" s="39">
        <f t="shared" si="44"/>
        <v>0</v>
      </c>
    </row>
    <row r="456" spans="1:47" ht="13.8">
      <c r="A456" s="24" t="s">
        <v>3720</v>
      </c>
      <c r="B456" s="24">
        <v>800108084</v>
      </c>
      <c r="C456" s="43" t="s">
        <v>2794</v>
      </c>
      <c r="D456" s="24" t="s">
        <v>2794</v>
      </c>
      <c r="E456" s="37" t="s">
        <v>3910</v>
      </c>
      <c r="G456" s="44">
        <v>3015505449</v>
      </c>
      <c r="H456" s="44" t="s">
        <v>2794</v>
      </c>
      <c r="I456" s="44" t="s">
        <v>2794</v>
      </c>
      <c r="J456" s="44" t="s">
        <v>2794</v>
      </c>
      <c r="K456" s="37" t="s">
        <v>3761</v>
      </c>
      <c r="L456" s="24" t="s">
        <v>3762</v>
      </c>
      <c r="M456" s="24" t="s">
        <v>3763</v>
      </c>
      <c r="N456" s="24" t="s">
        <v>3706</v>
      </c>
      <c r="O456" s="70" t="s">
        <v>2794</v>
      </c>
      <c r="P456" s="24" t="s">
        <v>0</v>
      </c>
      <c r="Q456" s="45" t="s">
        <v>3800</v>
      </c>
      <c r="R456" s="24" t="s">
        <v>2794</v>
      </c>
      <c r="S456" s="23">
        <v>45958</v>
      </c>
      <c r="T456" s="24" t="s">
        <v>2794</v>
      </c>
      <c r="U456" s="24" t="s">
        <v>2794</v>
      </c>
      <c r="V456" s="46" t="s">
        <v>2794</v>
      </c>
      <c r="W456" s="34" t="s">
        <v>2794</v>
      </c>
      <c r="X456" s="39" t="s">
        <v>2794</v>
      </c>
      <c r="Y456" s="42" t="s">
        <v>2794</v>
      </c>
      <c r="Z456" s="42" t="s">
        <v>2794</v>
      </c>
      <c r="AA456" s="23" t="s">
        <v>2794</v>
      </c>
      <c r="AB456" s="23" t="s">
        <v>2794</v>
      </c>
      <c r="AC456" s="23" t="s">
        <v>2794</v>
      </c>
      <c r="AD456" s="47" t="s">
        <v>55</v>
      </c>
      <c r="AE456" s="24" t="s">
        <v>2794</v>
      </c>
      <c r="AF456" s="47">
        <v>0</v>
      </c>
      <c r="AG456" s="24" t="s">
        <v>3799</v>
      </c>
      <c r="AH456" s="23" t="s">
        <v>72</v>
      </c>
      <c r="AJ456" s="24"/>
      <c r="AK456" s="24"/>
      <c r="AL456" s="24"/>
      <c r="AR456" s="23"/>
      <c r="AU456" s="39">
        <f t="shared" si="44"/>
        <v>0</v>
      </c>
    </row>
    <row r="457" spans="1:47" ht="13.8">
      <c r="A457" s="24" t="s">
        <v>3721</v>
      </c>
      <c r="B457" s="24">
        <v>8300618900</v>
      </c>
      <c r="C457" s="43" t="s">
        <v>2794</v>
      </c>
      <c r="D457" s="24" t="s">
        <v>2794</v>
      </c>
      <c r="E457" s="37" t="s">
        <v>3911</v>
      </c>
      <c r="G457" s="44">
        <v>3102468848</v>
      </c>
      <c r="H457" s="44" t="s">
        <v>2794</v>
      </c>
      <c r="I457" s="44" t="s">
        <v>2794</v>
      </c>
      <c r="J457" s="44" t="s">
        <v>2794</v>
      </c>
      <c r="K457" s="24" t="s">
        <v>3764</v>
      </c>
      <c r="L457" s="24" t="s">
        <v>3765</v>
      </c>
      <c r="M457" s="24" t="s">
        <v>3766</v>
      </c>
      <c r="N457" s="24" t="s">
        <v>3707</v>
      </c>
      <c r="O457" s="70" t="s">
        <v>2794</v>
      </c>
      <c r="P457" s="24" t="s">
        <v>0</v>
      </c>
      <c r="Q457" s="45" t="s">
        <v>3800</v>
      </c>
      <c r="R457" s="24" t="s">
        <v>2794</v>
      </c>
      <c r="S457" s="23">
        <v>45958</v>
      </c>
      <c r="T457" s="24" t="s">
        <v>2794</v>
      </c>
      <c r="U457" s="24" t="s">
        <v>2794</v>
      </c>
      <c r="V457" s="46" t="s">
        <v>2794</v>
      </c>
      <c r="W457" s="34" t="s">
        <v>2794</v>
      </c>
      <c r="X457" s="39" t="s">
        <v>2794</v>
      </c>
      <c r="Y457" s="42" t="s">
        <v>2794</v>
      </c>
      <c r="Z457" s="42" t="s">
        <v>2794</v>
      </c>
      <c r="AA457" s="23" t="s">
        <v>2794</v>
      </c>
      <c r="AB457" s="23" t="s">
        <v>2794</v>
      </c>
      <c r="AC457" s="23" t="s">
        <v>2794</v>
      </c>
      <c r="AD457" s="47" t="s">
        <v>55</v>
      </c>
      <c r="AE457" s="24" t="s">
        <v>2794</v>
      </c>
      <c r="AF457" s="47">
        <v>0</v>
      </c>
      <c r="AG457" s="24" t="s">
        <v>3803</v>
      </c>
      <c r="AH457" s="23" t="s">
        <v>72</v>
      </c>
      <c r="AJ457" s="24"/>
      <c r="AK457" s="24"/>
      <c r="AL457" s="24"/>
      <c r="AR457" s="23"/>
      <c r="AU457" s="39">
        <f t="shared" si="44"/>
        <v>0</v>
      </c>
    </row>
    <row r="458" spans="1:47" ht="13.8">
      <c r="A458" s="24" t="s">
        <v>3767</v>
      </c>
      <c r="B458" s="24">
        <v>900229796</v>
      </c>
      <c r="C458" s="43" t="s">
        <v>2794</v>
      </c>
      <c r="D458" s="24" t="s">
        <v>2794</v>
      </c>
      <c r="E458" s="37" t="s">
        <v>3912</v>
      </c>
      <c r="G458" s="44">
        <v>3134708245</v>
      </c>
      <c r="H458" s="44" t="s">
        <v>2794</v>
      </c>
      <c r="I458" s="44" t="s">
        <v>2794</v>
      </c>
      <c r="J458" s="44" t="s">
        <v>2794</v>
      </c>
      <c r="K458" s="24" t="s">
        <v>3768</v>
      </c>
      <c r="L458" s="24" t="s">
        <v>3769</v>
      </c>
      <c r="M458" s="24" t="s">
        <v>3770</v>
      </c>
      <c r="N458" s="24" t="s">
        <v>3708</v>
      </c>
      <c r="O458" s="70" t="s">
        <v>2794</v>
      </c>
      <c r="P458" s="24" t="s">
        <v>0</v>
      </c>
      <c r="Q458" s="45" t="s">
        <v>3800</v>
      </c>
      <c r="R458" s="24" t="s">
        <v>2794</v>
      </c>
      <c r="S458" s="23">
        <v>45958</v>
      </c>
      <c r="T458" s="24" t="s">
        <v>2794</v>
      </c>
      <c r="U458" s="24" t="s">
        <v>2794</v>
      </c>
      <c r="V458" s="46" t="s">
        <v>2794</v>
      </c>
      <c r="W458" s="34" t="s">
        <v>2794</v>
      </c>
      <c r="X458" s="39" t="s">
        <v>2794</v>
      </c>
      <c r="Y458" s="42" t="s">
        <v>2794</v>
      </c>
      <c r="Z458" s="42" t="s">
        <v>2794</v>
      </c>
      <c r="AA458" s="23" t="s">
        <v>2794</v>
      </c>
      <c r="AB458" s="23" t="s">
        <v>2794</v>
      </c>
      <c r="AC458" s="23" t="s">
        <v>2794</v>
      </c>
      <c r="AD458" s="47" t="s">
        <v>55</v>
      </c>
      <c r="AE458" s="24" t="s">
        <v>2794</v>
      </c>
      <c r="AF458" s="47">
        <v>0</v>
      </c>
      <c r="AG458" s="24" t="s">
        <v>3801</v>
      </c>
      <c r="AH458" s="23" t="s">
        <v>72</v>
      </c>
      <c r="AJ458" s="24"/>
      <c r="AK458" s="24"/>
      <c r="AL458" s="24"/>
      <c r="AR458" s="23"/>
      <c r="AU458" s="39">
        <f t="shared" si="44"/>
        <v>0</v>
      </c>
    </row>
    <row r="459" spans="1:47" ht="13.8">
      <c r="A459" s="24" t="s">
        <v>2708</v>
      </c>
      <c r="B459" s="24">
        <v>899999063</v>
      </c>
      <c r="C459" s="43" t="s">
        <v>2794</v>
      </c>
      <c r="D459" s="24" t="s">
        <v>2794</v>
      </c>
      <c r="E459" s="37" t="s">
        <v>2792</v>
      </c>
      <c r="G459" s="44">
        <v>3165088</v>
      </c>
      <c r="H459" s="44" t="s">
        <v>2794</v>
      </c>
      <c r="I459" s="44" t="s">
        <v>2794</v>
      </c>
      <c r="J459" s="44" t="s">
        <v>2794</v>
      </c>
      <c r="K459" s="24" t="s">
        <v>3942</v>
      </c>
      <c r="L459" s="24" t="s">
        <v>3943</v>
      </c>
      <c r="M459" s="24" t="s">
        <v>3944</v>
      </c>
      <c r="N459" s="24" t="s">
        <v>3771</v>
      </c>
      <c r="O459" s="70" t="s">
        <v>2794</v>
      </c>
      <c r="P459" s="45" t="s">
        <v>0</v>
      </c>
      <c r="Q459" s="45" t="s">
        <v>27</v>
      </c>
      <c r="R459" s="24">
        <v>1726</v>
      </c>
      <c r="S459" s="23">
        <v>45968</v>
      </c>
      <c r="T459" s="24">
        <v>1598</v>
      </c>
      <c r="U459" s="23">
        <v>45664</v>
      </c>
      <c r="V459" s="46" t="s">
        <v>2843</v>
      </c>
      <c r="W459" s="64" t="s">
        <v>2794</v>
      </c>
      <c r="X459" s="39" t="s">
        <v>2794</v>
      </c>
      <c r="Y459" s="56" t="s">
        <v>2794</v>
      </c>
      <c r="Z459" s="24" t="s">
        <v>2794</v>
      </c>
      <c r="AA459" s="23" t="s">
        <v>2794</v>
      </c>
      <c r="AB459" s="23" t="s">
        <v>2794</v>
      </c>
      <c r="AC459" s="23" t="s">
        <v>2794</v>
      </c>
      <c r="AD459" s="47" t="s">
        <v>55</v>
      </c>
      <c r="AE459" s="24" t="s">
        <v>2794</v>
      </c>
      <c r="AF459" s="47">
        <v>1559361000</v>
      </c>
      <c r="AG459" s="24" t="s">
        <v>3781</v>
      </c>
      <c r="AH459" s="23">
        <v>46028</v>
      </c>
      <c r="AI459" s="23">
        <v>46285</v>
      </c>
      <c r="AJ459" s="24" t="s">
        <v>4246</v>
      </c>
      <c r="AK459" s="24"/>
      <c r="AL459" s="24" t="s">
        <v>4247</v>
      </c>
      <c r="AM459" s="41">
        <v>45968</v>
      </c>
      <c r="AR459" s="23">
        <f t="shared" si="46"/>
        <v>46285</v>
      </c>
      <c r="AU459" s="39">
        <f t="shared" si="44"/>
        <v>1559361000</v>
      </c>
    </row>
    <row r="460" spans="1:47" ht="13.8">
      <c r="A460" s="24" t="s">
        <v>3776</v>
      </c>
      <c r="B460" s="24">
        <v>1024538928</v>
      </c>
      <c r="C460" s="43" t="s">
        <v>2794</v>
      </c>
      <c r="D460" s="24" t="s">
        <v>2794</v>
      </c>
      <c r="E460" s="37" t="s">
        <v>3782</v>
      </c>
      <c r="G460" s="44">
        <v>3143357485</v>
      </c>
      <c r="H460" s="44" t="s">
        <v>2794</v>
      </c>
      <c r="I460" s="44" t="s">
        <v>2794</v>
      </c>
      <c r="J460" s="44" t="s">
        <v>2794</v>
      </c>
      <c r="K460" s="24" t="s">
        <v>3945</v>
      </c>
      <c r="L460" s="24" t="s">
        <v>3946</v>
      </c>
      <c r="M460" s="24" t="s">
        <v>3947</v>
      </c>
      <c r="N460" s="24" t="s">
        <v>3772</v>
      </c>
      <c r="O460" s="70" t="s">
        <v>2794</v>
      </c>
      <c r="P460" s="45" t="s">
        <v>5</v>
      </c>
      <c r="Q460" s="45" t="s">
        <v>25</v>
      </c>
      <c r="R460" s="24">
        <v>1588</v>
      </c>
      <c r="S460" s="23">
        <v>45972</v>
      </c>
      <c r="T460" s="24">
        <v>1625</v>
      </c>
      <c r="U460" s="23">
        <v>45974</v>
      </c>
      <c r="V460" s="46" t="s">
        <v>2794</v>
      </c>
      <c r="W460" s="34" t="s">
        <v>2794</v>
      </c>
      <c r="Y460" s="42" t="s">
        <v>1225</v>
      </c>
      <c r="Z460" s="42">
        <v>8600370136</v>
      </c>
      <c r="AD460" s="47" t="s">
        <v>55</v>
      </c>
      <c r="AE460" s="24" t="s">
        <v>2794</v>
      </c>
      <c r="AF460" s="47">
        <v>186240239</v>
      </c>
      <c r="AG460" s="24" t="s">
        <v>3783</v>
      </c>
      <c r="AH460" s="23">
        <v>45979</v>
      </c>
      <c r="AI460" s="23">
        <v>46087</v>
      </c>
      <c r="AJ460" s="24" t="s">
        <v>2413</v>
      </c>
      <c r="AK460" s="24"/>
      <c r="AL460" s="24">
        <v>20265120001443</v>
      </c>
      <c r="AM460" s="23">
        <v>46065</v>
      </c>
      <c r="AN460" s="39">
        <v>93120119</v>
      </c>
      <c r="AO460" s="24">
        <v>1882</v>
      </c>
      <c r="AP460" s="24">
        <v>1857</v>
      </c>
      <c r="AR460" s="23">
        <f t="shared" si="46"/>
        <v>46087</v>
      </c>
      <c r="AS460" s="24" t="s">
        <v>4226</v>
      </c>
      <c r="AT460" s="23">
        <v>46022</v>
      </c>
      <c r="AU460" s="39">
        <f t="shared" si="44"/>
        <v>279360358</v>
      </c>
    </row>
    <row r="461" spans="1:47" ht="13.8" hidden="1">
      <c r="A461" s="24" t="s">
        <v>2020</v>
      </c>
      <c r="B461" s="24">
        <v>1010181693</v>
      </c>
      <c r="C461" s="43">
        <v>32575</v>
      </c>
      <c r="D461" s="24" t="s">
        <v>1075</v>
      </c>
      <c r="E461" s="37" t="s">
        <v>3843</v>
      </c>
      <c r="F461" s="24" t="s">
        <v>3844</v>
      </c>
      <c r="G461" s="44">
        <v>3022245319</v>
      </c>
      <c r="H461" s="44" t="s">
        <v>756</v>
      </c>
      <c r="I461" s="44" t="s">
        <v>753</v>
      </c>
      <c r="J461" s="68">
        <f ca="1">+YEAR(TODAY())-YEAR(C461)</f>
        <v>37</v>
      </c>
      <c r="K461" s="24" t="s">
        <v>3948</v>
      </c>
      <c r="L461" s="24" t="s">
        <v>3949</v>
      </c>
      <c r="M461" s="24" t="s">
        <v>3950</v>
      </c>
      <c r="N461" s="24" t="s">
        <v>3928</v>
      </c>
      <c r="O461" s="70">
        <v>143738</v>
      </c>
      <c r="P461" s="45" t="s">
        <v>0</v>
      </c>
      <c r="Q461" s="45" t="s">
        <v>3785</v>
      </c>
      <c r="R461" s="24">
        <v>1719</v>
      </c>
      <c r="S461" s="23">
        <v>45974</v>
      </c>
      <c r="T461" s="24">
        <v>1648</v>
      </c>
      <c r="U461" s="23">
        <v>45981</v>
      </c>
      <c r="V461" s="46">
        <v>45974</v>
      </c>
      <c r="W461" s="34">
        <v>5</v>
      </c>
      <c r="X461" s="39">
        <v>1387000</v>
      </c>
      <c r="Y461" s="42" t="s">
        <v>1212</v>
      </c>
      <c r="Z461" s="42">
        <v>8605246546</v>
      </c>
      <c r="AA461" s="23">
        <v>45974</v>
      </c>
      <c r="AB461" s="23">
        <v>46234</v>
      </c>
      <c r="AC461" s="23">
        <v>45975</v>
      </c>
      <c r="AD461" s="47" t="s">
        <v>55</v>
      </c>
      <c r="AE461" s="47">
        <v>5700000</v>
      </c>
      <c r="AF461" s="47">
        <v>13870000</v>
      </c>
      <c r="AG461" s="24" t="s">
        <v>3784</v>
      </c>
      <c r="AH461" s="23">
        <v>45981</v>
      </c>
      <c r="AI461" s="23">
        <v>46055</v>
      </c>
      <c r="AJ461" s="24"/>
      <c r="AK461" s="24"/>
      <c r="AL461" s="24"/>
      <c r="AR461" s="23">
        <f t="shared" si="46"/>
        <v>46055</v>
      </c>
      <c r="AU461" s="39">
        <f t="shared" si="44"/>
        <v>13870000</v>
      </c>
    </row>
    <row r="462" spans="1:47" ht="13.8">
      <c r="A462" s="24" t="s">
        <v>3777</v>
      </c>
      <c r="B462" s="24">
        <v>800169622</v>
      </c>
      <c r="C462" s="43" t="s">
        <v>2794</v>
      </c>
      <c r="D462" s="24" t="s">
        <v>2794</v>
      </c>
      <c r="E462" s="37" t="s">
        <v>3786</v>
      </c>
      <c r="G462" s="44">
        <v>3209391842</v>
      </c>
      <c r="H462" s="44" t="s">
        <v>2794</v>
      </c>
      <c r="I462" s="44" t="s">
        <v>2794</v>
      </c>
      <c r="J462" s="44" t="s">
        <v>2794</v>
      </c>
      <c r="K462" s="24" t="s">
        <v>3951</v>
      </c>
      <c r="L462" s="24" t="s">
        <v>3952</v>
      </c>
      <c r="M462" s="24" t="s">
        <v>3953</v>
      </c>
      <c r="N462" s="24" t="s">
        <v>3773</v>
      </c>
      <c r="O462" s="70" t="s">
        <v>2794</v>
      </c>
      <c r="P462" s="45" t="s">
        <v>4</v>
      </c>
      <c r="Q462" s="45" t="s">
        <v>3599</v>
      </c>
      <c r="R462" s="24">
        <v>1643</v>
      </c>
      <c r="S462" s="23">
        <v>45972</v>
      </c>
      <c r="T462" s="24">
        <v>1639</v>
      </c>
      <c r="U462" s="23">
        <v>45979</v>
      </c>
      <c r="V462" s="34" t="s">
        <v>2794</v>
      </c>
      <c r="W462" s="34" t="s">
        <v>2794</v>
      </c>
      <c r="X462" s="39">
        <v>74648804</v>
      </c>
      <c r="Y462" s="42" t="s">
        <v>1211</v>
      </c>
      <c r="Z462" s="42">
        <v>8600095786</v>
      </c>
      <c r="AA462" s="23">
        <v>45979</v>
      </c>
      <c r="AB462" s="23">
        <v>46214</v>
      </c>
      <c r="AC462" s="23">
        <v>45979</v>
      </c>
      <c r="AD462" s="47" t="s">
        <v>55</v>
      </c>
      <c r="AE462" s="24" t="s">
        <v>2794</v>
      </c>
      <c r="AF462" s="47">
        <v>165886233</v>
      </c>
      <c r="AG462" s="24" t="s">
        <v>3787</v>
      </c>
      <c r="AH462" s="23">
        <v>45979</v>
      </c>
      <c r="AI462" s="23">
        <v>46033</v>
      </c>
      <c r="AJ462" s="24" t="s">
        <v>4248</v>
      </c>
      <c r="AK462" s="24"/>
      <c r="AL462" s="24" t="s">
        <v>4249</v>
      </c>
      <c r="AM462" s="41">
        <v>46015</v>
      </c>
      <c r="AR462" s="23">
        <f t="shared" si="46"/>
        <v>46033</v>
      </c>
      <c r="AU462" s="39">
        <f t="shared" si="44"/>
        <v>165886233</v>
      </c>
    </row>
    <row r="463" spans="1:47" ht="13.8" hidden="1">
      <c r="A463" s="24" t="s">
        <v>3778</v>
      </c>
      <c r="B463" s="24">
        <v>80110158</v>
      </c>
      <c r="C463" s="43">
        <v>30308</v>
      </c>
      <c r="D463" s="24" t="s">
        <v>1074</v>
      </c>
      <c r="E463" s="37" t="s">
        <v>3845</v>
      </c>
      <c r="F463" s="24" t="s">
        <v>3846</v>
      </c>
      <c r="G463" s="44">
        <v>3126985952</v>
      </c>
      <c r="H463" s="44" t="s">
        <v>748</v>
      </c>
      <c r="I463" s="44" t="s">
        <v>817</v>
      </c>
      <c r="J463" s="68">
        <f t="shared" ref="J463:J464" ca="1" si="48">+YEAR(TODAY())-YEAR(C463)</f>
        <v>44</v>
      </c>
      <c r="K463" s="24" t="s">
        <v>3954</v>
      </c>
      <c r="L463" s="24" t="s">
        <v>3955</v>
      </c>
      <c r="M463" s="24" t="s">
        <v>3956</v>
      </c>
      <c r="N463" s="24" t="s">
        <v>3774</v>
      </c>
      <c r="O463" s="70">
        <v>140513</v>
      </c>
      <c r="P463" s="45" t="s">
        <v>0</v>
      </c>
      <c r="Q463" s="45" t="s">
        <v>3789</v>
      </c>
      <c r="R463" s="24">
        <v>1630</v>
      </c>
      <c r="S463" s="23">
        <v>45974</v>
      </c>
      <c r="T463" s="24">
        <v>1632</v>
      </c>
      <c r="U463" s="23">
        <v>45975</v>
      </c>
      <c r="V463" s="46">
        <v>45974</v>
      </c>
      <c r="W463" s="34">
        <v>1</v>
      </c>
      <c r="X463" s="39">
        <v>866666</v>
      </c>
      <c r="Y463" s="56" t="s">
        <v>1211</v>
      </c>
      <c r="Z463" s="42">
        <v>8600095786</v>
      </c>
      <c r="AA463" s="23">
        <v>45975</v>
      </c>
      <c r="AB463" s="23">
        <v>46221</v>
      </c>
      <c r="AC463" s="23">
        <v>45975</v>
      </c>
      <c r="AD463" s="47" t="s">
        <v>55</v>
      </c>
      <c r="AE463" s="47">
        <v>4000000</v>
      </c>
      <c r="AF463" s="47">
        <v>8666666</v>
      </c>
      <c r="AG463" s="24" t="s">
        <v>3788</v>
      </c>
      <c r="AH463" s="23">
        <v>45975</v>
      </c>
      <c r="AI463" s="23">
        <v>45675</v>
      </c>
      <c r="AJ463" s="24" t="s">
        <v>2434</v>
      </c>
      <c r="AK463" s="24"/>
      <c r="AL463" s="24" t="s">
        <v>4250</v>
      </c>
      <c r="AM463" s="41">
        <v>46006</v>
      </c>
      <c r="AR463" s="23">
        <f t="shared" si="46"/>
        <v>45675</v>
      </c>
      <c r="AU463" s="39">
        <f t="shared" si="44"/>
        <v>8666666</v>
      </c>
    </row>
    <row r="464" spans="1:47" ht="13.8" hidden="1">
      <c r="A464" s="24" t="s">
        <v>3779</v>
      </c>
      <c r="B464" s="24">
        <v>55164092</v>
      </c>
      <c r="C464" s="43">
        <v>25337</v>
      </c>
      <c r="D464" s="24" t="s">
        <v>1075</v>
      </c>
      <c r="E464" s="37" t="s">
        <v>3847</v>
      </c>
      <c r="F464" s="24" t="s">
        <v>3848</v>
      </c>
      <c r="G464" s="44">
        <v>3182899867</v>
      </c>
      <c r="H464" s="44" t="s">
        <v>759</v>
      </c>
      <c r="I464" s="44" t="s">
        <v>753</v>
      </c>
      <c r="J464" s="68">
        <f t="shared" ca="1" si="48"/>
        <v>57</v>
      </c>
      <c r="K464" s="24" t="s">
        <v>3957</v>
      </c>
      <c r="L464" s="24" t="s">
        <v>3958</v>
      </c>
      <c r="M464" s="24" t="s">
        <v>3959</v>
      </c>
      <c r="N464" s="24" t="s">
        <v>3929</v>
      </c>
      <c r="O464" s="70">
        <v>141939</v>
      </c>
      <c r="P464" s="45" t="s">
        <v>0</v>
      </c>
      <c r="Q464" s="45" t="s">
        <v>3215</v>
      </c>
      <c r="R464" s="24">
        <v>1687</v>
      </c>
      <c r="S464" s="23">
        <v>45974</v>
      </c>
      <c r="T464" s="24">
        <v>1659</v>
      </c>
      <c r="U464" s="23">
        <v>45982</v>
      </c>
      <c r="V464" s="46">
        <v>45975</v>
      </c>
      <c r="W464" s="34">
        <v>1</v>
      </c>
      <c r="X464" s="39">
        <v>1300000</v>
      </c>
      <c r="Y464" s="42" t="s">
        <v>1212</v>
      </c>
      <c r="Z464" s="42">
        <v>8605246546</v>
      </c>
      <c r="AA464" s="23">
        <v>45981</v>
      </c>
      <c r="AB464" s="23">
        <v>46226</v>
      </c>
      <c r="AC464" s="23">
        <v>45981</v>
      </c>
      <c r="AD464" s="47" t="s">
        <v>55</v>
      </c>
      <c r="AE464" s="47">
        <v>6500000</v>
      </c>
      <c r="AF464" s="47">
        <v>13000000</v>
      </c>
      <c r="AG464" s="24" t="s">
        <v>3790</v>
      </c>
      <c r="AH464" s="23">
        <v>45982</v>
      </c>
      <c r="AI464" s="23">
        <v>46037</v>
      </c>
      <c r="AJ464" s="24" t="s">
        <v>2408</v>
      </c>
      <c r="AK464" s="24"/>
      <c r="AL464" s="24" t="s">
        <v>4251</v>
      </c>
      <c r="AM464" s="41">
        <v>46003</v>
      </c>
      <c r="AR464" s="23">
        <f t="shared" si="46"/>
        <v>46037</v>
      </c>
      <c r="AU464" s="39">
        <f t="shared" si="44"/>
        <v>13000000</v>
      </c>
    </row>
    <row r="465" spans="1:47" ht="13.8">
      <c r="A465" s="24" t="s">
        <v>3780</v>
      </c>
      <c r="B465" s="24">
        <v>900866788</v>
      </c>
      <c r="C465" s="43" t="s">
        <v>2794</v>
      </c>
      <c r="D465" s="24" t="s">
        <v>2794</v>
      </c>
      <c r="E465" s="37" t="s">
        <v>3913</v>
      </c>
      <c r="G465" s="44">
        <v>3192402011</v>
      </c>
      <c r="H465" s="44" t="s">
        <v>2794</v>
      </c>
      <c r="I465" s="44" t="s">
        <v>2794</v>
      </c>
      <c r="J465" s="44" t="s">
        <v>2794</v>
      </c>
      <c r="K465" s="24" t="s">
        <v>3960</v>
      </c>
      <c r="L465" s="24" t="s">
        <v>3961</v>
      </c>
      <c r="M465" s="24" t="s">
        <v>3962</v>
      </c>
      <c r="N465" s="24" t="s">
        <v>3775</v>
      </c>
      <c r="O465" s="70" t="s">
        <v>2794</v>
      </c>
      <c r="P465" s="45" t="s">
        <v>6</v>
      </c>
      <c r="Q465" s="45" t="s">
        <v>3599</v>
      </c>
      <c r="R465" s="24">
        <v>1675</v>
      </c>
      <c r="S465" s="23">
        <v>45979</v>
      </c>
      <c r="T465" s="24">
        <v>1644</v>
      </c>
      <c r="U465" s="23">
        <v>45980</v>
      </c>
      <c r="V465" s="34" t="s">
        <v>2794</v>
      </c>
      <c r="W465" s="34" t="s">
        <v>2794</v>
      </c>
      <c r="X465" s="39">
        <v>2100960</v>
      </c>
      <c r="Y465" s="42" t="s">
        <v>1211</v>
      </c>
      <c r="Z465" s="42">
        <v>8600095786</v>
      </c>
      <c r="AA465" s="23">
        <v>45980</v>
      </c>
      <c r="AB465" s="23">
        <v>46203</v>
      </c>
      <c r="AC465" s="23">
        <v>45981</v>
      </c>
      <c r="AD465" s="47" t="s">
        <v>55</v>
      </c>
      <c r="AE465" s="24" t="s">
        <v>2794</v>
      </c>
      <c r="AF465" s="47">
        <v>5252400</v>
      </c>
      <c r="AG465" s="24" t="s">
        <v>3823</v>
      </c>
      <c r="AH465" s="23">
        <v>45981</v>
      </c>
      <c r="AI465" s="23">
        <v>46022</v>
      </c>
      <c r="AJ465" s="24" t="s">
        <v>3891</v>
      </c>
      <c r="AK465" s="24"/>
      <c r="AL465" s="24" t="s">
        <v>4252</v>
      </c>
      <c r="AM465" s="41">
        <v>45993</v>
      </c>
      <c r="AN465" s="39">
        <v>2626200</v>
      </c>
      <c r="AO465" s="24">
        <v>1851</v>
      </c>
      <c r="AP465" s="24">
        <v>1806</v>
      </c>
      <c r="AQ465" s="24" t="s">
        <v>4087</v>
      </c>
      <c r="AR465" s="23">
        <v>46037</v>
      </c>
      <c r="AS465" s="24" t="s">
        <v>4167</v>
      </c>
      <c r="AT465" s="23">
        <v>46021</v>
      </c>
      <c r="AU465" s="39">
        <f t="shared" si="44"/>
        <v>7878600</v>
      </c>
    </row>
    <row r="466" spans="1:47" ht="13.8">
      <c r="A466" s="24" t="s">
        <v>3809</v>
      </c>
      <c r="B466" s="24">
        <v>900575427</v>
      </c>
      <c r="C466" s="43" t="s">
        <v>2794</v>
      </c>
      <c r="D466" s="24" t="s">
        <v>2794</v>
      </c>
      <c r="E466" s="37" t="s">
        <v>3914</v>
      </c>
      <c r="G466" s="44">
        <v>3125493473</v>
      </c>
      <c r="H466" s="44" t="s">
        <v>2794</v>
      </c>
      <c r="I466" s="44" t="s">
        <v>2794</v>
      </c>
      <c r="J466" s="44" t="s">
        <v>2794</v>
      </c>
      <c r="K466" s="24" t="s">
        <v>3963</v>
      </c>
      <c r="L466" s="24" t="s">
        <v>3964</v>
      </c>
      <c r="M466" s="24" t="s">
        <v>3965</v>
      </c>
      <c r="N466" s="24" t="s">
        <v>3808</v>
      </c>
      <c r="O466" s="70" t="s">
        <v>2794</v>
      </c>
      <c r="P466" s="45" t="s">
        <v>4</v>
      </c>
      <c r="Q466" s="45" t="s">
        <v>2715</v>
      </c>
      <c r="R466" s="24">
        <v>1743</v>
      </c>
      <c r="S466" s="23">
        <v>45986</v>
      </c>
      <c r="T466" s="24">
        <v>1722</v>
      </c>
      <c r="U466" s="23">
        <v>45995</v>
      </c>
      <c r="V466" s="46" t="s">
        <v>2794</v>
      </c>
      <c r="W466" s="34" t="s">
        <v>2794</v>
      </c>
      <c r="X466" s="39">
        <v>1000000</v>
      </c>
      <c r="Y466" s="42" t="s">
        <v>1211</v>
      </c>
      <c r="Z466" s="42">
        <v>8600095786</v>
      </c>
      <c r="AA466" s="23">
        <v>45968</v>
      </c>
      <c r="AB466" s="23">
        <v>46225</v>
      </c>
      <c r="AC466" s="23">
        <v>45968</v>
      </c>
      <c r="AD466" s="47" t="s">
        <v>55</v>
      </c>
      <c r="AE466" s="24" t="s">
        <v>2794</v>
      </c>
      <c r="AF466" s="47">
        <v>364597848</v>
      </c>
      <c r="AG466" s="24" t="s">
        <v>3822</v>
      </c>
      <c r="AH466" s="23">
        <v>45996</v>
      </c>
      <c r="AI466" s="23">
        <v>46081</v>
      </c>
      <c r="AJ466" s="24" t="s">
        <v>1945</v>
      </c>
      <c r="AK466" s="24"/>
      <c r="AL466" s="24" t="s">
        <v>4253</v>
      </c>
      <c r="AM466" s="41">
        <v>45987</v>
      </c>
      <c r="AR466" s="23">
        <f t="shared" ref="AR466:AR480" si="49">+AI466</f>
        <v>46081</v>
      </c>
      <c r="AU466" s="39">
        <f t="shared" si="44"/>
        <v>364597848</v>
      </c>
    </row>
    <row r="467" spans="1:47" ht="13.8" hidden="1">
      <c r="A467" s="24" t="s">
        <v>1672</v>
      </c>
      <c r="B467" s="24">
        <v>1020757683</v>
      </c>
      <c r="C467" s="43">
        <v>33210</v>
      </c>
      <c r="D467" s="24" t="s">
        <v>1074</v>
      </c>
      <c r="E467" s="37" t="s">
        <v>3849</v>
      </c>
      <c r="F467" s="24" t="s">
        <v>3850</v>
      </c>
      <c r="G467" s="44">
        <v>3144483501</v>
      </c>
      <c r="H467" s="44" t="s">
        <v>756</v>
      </c>
      <c r="I467" s="44" t="s">
        <v>760</v>
      </c>
      <c r="J467" s="68">
        <f t="shared" ref="J467:J480" ca="1" si="50">+YEAR(TODAY())-YEAR(C467)</f>
        <v>36</v>
      </c>
      <c r="K467" s="24" t="s">
        <v>3966</v>
      </c>
      <c r="L467" s="24" t="s">
        <v>3967</v>
      </c>
      <c r="M467" s="24" t="s">
        <v>3968</v>
      </c>
      <c r="N467" s="24" t="s">
        <v>3810</v>
      </c>
      <c r="O467" s="70">
        <v>143823</v>
      </c>
      <c r="P467" s="45" t="s">
        <v>0</v>
      </c>
      <c r="Q467" s="45" t="s">
        <v>3824</v>
      </c>
      <c r="R467" s="24">
        <v>1731</v>
      </c>
      <c r="S467" s="23">
        <v>45979</v>
      </c>
      <c r="T467" s="24">
        <v>1667</v>
      </c>
      <c r="U467" s="23">
        <v>45986</v>
      </c>
      <c r="V467" s="46">
        <v>45980</v>
      </c>
      <c r="W467" s="34">
        <v>5</v>
      </c>
      <c r="X467" s="39">
        <v>1026666</v>
      </c>
      <c r="Y467" s="42" t="s">
        <v>1212</v>
      </c>
      <c r="Z467" s="42">
        <v>8605246546</v>
      </c>
      <c r="AA467" s="23">
        <v>45982</v>
      </c>
      <c r="AB467" s="23">
        <v>46226</v>
      </c>
      <c r="AC467" s="23">
        <v>45987</v>
      </c>
      <c r="AD467" s="47" t="s">
        <v>55</v>
      </c>
      <c r="AE467" s="47">
        <v>5500000</v>
      </c>
      <c r="AF467" s="47">
        <v>10266666</v>
      </c>
      <c r="AG467" s="24" t="s">
        <v>3826</v>
      </c>
      <c r="AH467" s="23">
        <v>45987</v>
      </c>
      <c r="AI467" s="23">
        <v>46042</v>
      </c>
      <c r="AJ467" s="24" t="s">
        <v>2574</v>
      </c>
      <c r="AK467" s="24"/>
      <c r="AL467" s="24" t="s">
        <v>4254</v>
      </c>
      <c r="AM467" s="23">
        <v>46063</v>
      </c>
      <c r="AR467" s="23">
        <f t="shared" si="49"/>
        <v>46042</v>
      </c>
      <c r="AU467" s="39">
        <f t="shared" si="44"/>
        <v>10266666</v>
      </c>
    </row>
    <row r="468" spans="1:47" ht="13.8" hidden="1">
      <c r="A468" s="24" t="s">
        <v>3811</v>
      </c>
      <c r="B468" s="24">
        <v>1004347551</v>
      </c>
      <c r="C468" s="43">
        <v>36998</v>
      </c>
      <c r="D468" s="24" t="s">
        <v>1075</v>
      </c>
      <c r="E468" s="37" t="s">
        <v>3851</v>
      </c>
      <c r="F468" s="24" t="s">
        <v>3852</v>
      </c>
      <c r="G468" s="44">
        <v>3016217204</v>
      </c>
      <c r="H468" s="44" t="s">
        <v>759</v>
      </c>
      <c r="I468" s="44" t="s">
        <v>760</v>
      </c>
      <c r="J468" s="68">
        <f t="shared" ca="1" si="50"/>
        <v>25</v>
      </c>
      <c r="K468" s="24" t="s">
        <v>3969</v>
      </c>
      <c r="L468" s="24" t="s">
        <v>3970</v>
      </c>
      <c r="M468" s="24" t="s">
        <v>3971</v>
      </c>
      <c r="N468" s="24" t="s">
        <v>3812</v>
      </c>
      <c r="O468" s="70">
        <v>143561</v>
      </c>
      <c r="P468" s="45" t="s">
        <v>0</v>
      </c>
      <c r="Q468" s="45" t="s">
        <v>3215</v>
      </c>
      <c r="R468" s="24">
        <v>1753</v>
      </c>
      <c r="S468" s="23">
        <v>45981</v>
      </c>
      <c r="T468" s="24">
        <v>1657</v>
      </c>
      <c r="U468" s="23">
        <v>45982</v>
      </c>
      <c r="V468" s="46">
        <v>45983</v>
      </c>
      <c r="W468" s="34">
        <v>1</v>
      </c>
      <c r="X468" s="39">
        <v>1000000</v>
      </c>
      <c r="Y468" s="42" t="s">
        <v>1211</v>
      </c>
      <c r="Z468" s="42">
        <v>8600095786</v>
      </c>
      <c r="AA468" s="23">
        <v>45982</v>
      </c>
      <c r="AB468" s="23">
        <v>46224</v>
      </c>
      <c r="AC468" s="23">
        <v>45982</v>
      </c>
      <c r="AD468" s="47" t="s">
        <v>55</v>
      </c>
      <c r="AE468" s="47">
        <v>5000000</v>
      </c>
      <c r="AF468" s="47">
        <v>10000000</v>
      </c>
      <c r="AG468" s="24" t="s">
        <v>3827</v>
      </c>
      <c r="AH468" s="23">
        <v>45985</v>
      </c>
      <c r="AI468" s="23">
        <v>45680</v>
      </c>
      <c r="AJ468" s="24" t="s">
        <v>4255</v>
      </c>
      <c r="AK468" s="24"/>
      <c r="AL468" s="24" t="s">
        <v>4256</v>
      </c>
      <c r="AM468" s="41">
        <v>45987</v>
      </c>
      <c r="AR468" s="23">
        <f t="shared" si="49"/>
        <v>45680</v>
      </c>
      <c r="AU468" s="39">
        <f t="shared" si="44"/>
        <v>10000000</v>
      </c>
    </row>
    <row r="469" spans="1:47" ht="13.8" hidden="1">
      <c r="A469" s="24" t="s">
        <v>3813</v>
      </c>
      <c r="B469" s="24">
        <v>1030569086</v>
      </c>
      <c r="C469" s="43">
        <v>32924</v>
      </c>
      <c r="D469" s="24" t="s">
        <v>1075</v>
      </c>
      <c r="E469" s="37" t="s">
        <v>3853</v>
      </c>
      <c r="F469" s="24" t="s">
        <v>3854</v>
      </c>
      <c r="G469" s="44">
        <v>3188567618</v>
      </c>
      <c r="H469" s="44" t="s">
        <v>756</v>
      </c>
      <c r="I469" s="44" t="s">
        <v>753</v>
      </c>
      <c r="J469" s="68">
        <f t="shared" ca="1" si="50"/>
        <v>36</v>
      </c>
      <c r="K469" s="24" t="s">
        <v>3972</v>
      </c>
      <c r="L469" s="24" t="s">
        <v>3973</v>
      </c>
      <c r="M469" s="24" t="s">
        <v>3974</v>
      </c>
      <c r="N469" s="24" t="s">
        <v>3814</v>
      </c>
      <c r="O469" s="70">
        <v>142993</v>
      </c>
      <c r="P469" s="45" t="s">
        <v>0</v>
      </c>
      <c r="Q469" s="45" t="s">
        <v>3828</v>
      </c>
      <c r="R469" s="24">
        <v>1712</v>
      </c>
      <c r="S469" s="23">
        <v>45981</v>
      </c>
      <c r="T469" s="24">
        <v>1658</v>
      </c>
      <c r="U469" s="23">
        <v>45982</v>
      </c>
      <c r="V469" s="46">
        <v>45982</v>
      </c>
      <c r="W469" s="34">
        <v>1</v>
      </c>
      <c r="X469" s="39">
        <v>1216000</v>
      </c>
      <c r="Y469" s="42" t="s">
        <v>1211</v>
      </c>
      <c r="Z469" s="42">
        <v>8600095786</v>
      </c>
      <c r="AA469" s="23">
        <v>45981</v>
      </c>
      <c r="AB469" s="23">
        <v>46234</v>
      </c>
      <c r="AC469" s="23">
        <v>45982</v>
      </c>
      <c r="AD469" s="47" t="s">
        <v>55</v>
      </c>
      <c r="AE469" s="47">
        <v>6400000</v>
      </c>
      <c r="AF469" s="47">
        <v>12160000</v>
      </c>
      <c r="AG469" s="24" t="s">
        <v>3829</v>
      </c>
      <c r="AH469" s="23">
        <v>45988</v>
      </c>
      <c r="AI469" s="23">
        <v>46037</v>
      </c>
      <c r="AJ469" s="24" t="s">
        <v>2427</v>
      </c>
      <c r="AK469" s="24"/>
      <c r="AL469" s="24" t="s">
        <v>4257</v>
      </c>
      <c r="AM469" s="23">
        <v>46002</v>
      </c>
      <c r="AR469" s="23">
        <f t="shared" si="49"/>
        <v>46037</v>
      </c>
      <c r="AU469" s="39">
        <f t="shared" si="44"/>
        <v>12160000</v>
      </c>
    </row>
    <row r="470" spans="1:47" ht="13.8" hidden="1">
      <c r="A470" s="24" t="s">
        <v>3815</v>
      </c>
      <c r="B470" s="24">
        <v>52988711</v>
      </c>
      <c r="C470" s="43">
        <v>30574</v>
      </c>
      <c r="D470" s="24" t="s">
        <v>1075</v>
      </c>
      <c r="E470" s="37" t="s">
        <v>3855</v>
      </c>
      <c r="F470" s="24" t="s">
        <v>3856</v>
      </c>
      <c r="G470" s="44">
        <v>3187704368</v>
      </c>
      <c r="H470" s="44" t="s">
        <v>759</v>
      </c>
      <c r="I470" s="44" t="s">
        <v>817</v>
      </c>
      <c r="J470" s="68">
        <f t="shared" ca="1" si="50"/>
        <v>43</v>
      </c>
      <c r="K470" s="24" t="s">
        <v>3975</v>
      </c>
      <c r="L470" s="24" t="s">
        <v>3976</v>
      </c>
      <c r="M470" s="24" t="s">
        <v>3977</v>
      </c>
      <c r="N470" s="24" t="s">
        <v>3922</v>
      </c>
      <c r="O470" s="70">
        <v>144351</v>
      </c>
      <c r="P470" s="45" t="s">
        <v>0</v>
      </c>
      <c r="Q470" s="45" t="s">
        <v>3824</v>
      </c>
      <c r="R470" s="24">
        <v>1714</v>
      </c>
      <c r="S470" s="23">
        <v>45982</v>
      </c>
      <c r="T470" s="24">
        <v>1660</v>
      </c>
      <c r="U470" s="23">
        <v>45982</v>
      </c>
      <c r="V470" s="46">
        <v>45983</v>
      </c>
      <c r="W470" s="34">
        <v>1</v>
      </c>
      <c r="X470" s="39">
        <v>917840</v>
      </c>
      <c r="Y470" s="42" t="s">
        <v>1225</v>
      </c>
      <c r="Z470" s="42">
        <v>8600370136</v>
      </c>
      <c r="AA470" s="23">
        <v>45982</v>
      </c>
      <c r="AB470" s="23">
        <v>46223</v>
      </c>
      <c r="AC470" s="23">
        <v>45982</v>
      </c>
      <c r="AD470" s="47" t="s">
        <v>55</v>
      </c>
      <c r="AE470" s="47">
        <v>4917000</v>
      </c>
      <c r="AF470" s="47">
        <v>9178400</v>
      </c>
      <c r="AG470" s="24" t="s">
        <v>3830</v>
      </c>
      <c r="AH470" s="23">
        <v>45985</v>
      </c>
      <c r="AI470" s="23">
        <v>46041</v>
      </c>
      <c r="AJ470" s="24" t="s">
        <v>4258</v>
      </c>
      <c r="AK470" s="24"/>
      <c r="AL470" s="24" t="s">
        <v>4259</v>
      </c>
      <c r="AM470" s="23">
        <v>45987</v>
      </c>
      <c r="AR470" s="23">
        <f t="shared" si="49"/>
        <v>46041</v>
      </c>
      <c r="AU470" s="39">
        <f t="shared" si="44"/>
        <v>9178400</v>
      </c>
    </row>
    <row r="471" spans="1:47" ht="13.8" hidden="1">
      <c r="A471" s="24" t="s">
        <v>3816</v>
      </c>
      <c r="B471" s="24">
        <v>79608977</v>
      </c>
      <c r="C471" s="43">
        <v>26794</v>
      </c>
      <c r="D471" s="24" t="s">
        <v>1074</v>
      </c>
      <c r="E471" s="37" t="s">
        <v>3857</v>
      </c>
      <c r="F471" s="24" t="s">
        <v>3858</v>
      </c>
      <c r="G471" s="44">
        <v>3174011605</v>
      </c>
      <c r="H471" s="44" t="s">
        <v>756</v>
      </c>
      <c r="I471" s="44" t="s">
        <v>753</v>
      </c>
      <c r="J471" s="68">
        <f t="shared" ca="1" si="50"/>
        <v>53</v>
      </c>
      <c r="K471" s="24" t="s">
        <v>3978</v>
      </c>
      <c r="L471" s="24" t="s">
        <v>3979</v>
      </c>
      <c r="M471" s="24" t="s">
        <v>3980</v>
      </c>
      <c r="N471" s="24" t="s">
        <v>3923</v>
      </c>
      <c r="O471" s="70">
        <v>141915</v>
      </c>
      <c r="P471" s="45" t="s">
        <v>0</v>
      </c>
      <c r="Q471" s="45" t="s">
        <v>3599</v>
      </c>
      <c r="R471" s="24">
        <v>1686</v>
      </c>
      <c r="S471" s="23">
        <v>45985</v>
      </c>
      <c r="T471" s="24">
        <v>1708</v>
      </c>
      <c r="U471" s="23">
        <v>45994</v>
      </c>
      <c r="V471" s="46">
        <v>45982</v>
      </c>
      <c r="W471" s="34">
        <v>1</v>
      </c>
      <c r="X471" s="39">
        <v>1300000</v>
      </c>
      <c r="Y471" s="42" t="s">
        <v>1211</v>
      </c>
      <c r="Z471" s="42">
        <v>8600095786</v>
      </c>
      <c r="AA471" s="23">
        <v>45986</v>
      </c>
      <c r="AB471" s="23">
        <v>46218</v>
      </c>
      <c r="AC471" s="23">
        <v>46001</v>
      </c>
      <c r="AD471" s="47" t="s">
        <v>55</v>
      </c>
      <c r="AE471" s="47">
        <v>6500000</v>
      </c>
      <c r="AF471" s="47">
        <v>13000000</v>
      </c>
      <c r="AG471" s="24" t="s">
        <v>3790</v>
      </c>
      <c r="AH471" s="23">
        <v>45989</v>
      </c>
      <c r="AI471" s="23">
        <v>46037</v>
      </c>
      <c r="AJ471" s="24" t="s">
        <v>4260</v>
      </c>
      <c r="AK471" s="24"/>
      <c r="AL471" s="24" t="s">
        <v>4261</v>
      </c>
      <c r="AM471" s="23">
        <v>46002</v>
      </c>
      <c r="AR471" s="23">
        <f t="shared" si="49"/>
        <v>46037</v>
      </c>
      <c r="AU471" s="39">
        <f t="shared" si="44"/>
        <v>13000000</v>
      </c>
    </row>
    <row r="472" spans="1:47" ht="11.4" hidden="1">
      <c r="A472" s="24" t="s">
        <v>3817</v>
      </c>
      <c r="B472" s="24">
        <v>1193559214</v>
      </c>
      <c r="D472" s="24" t="s">
        <v>1074</v>
      </c>
      <c r="J472" s="68">
        <f t="shared" ca="1" si="50"/>
        <v>126</v>
      </c>
      <c r="K472" s="24" t="s">
        <v>3981</v>
      </c>
      <c r="L472" s="24" t="s">
        <v>3982</v>
      </c>
      <c r="M472" s="24" t="s">
        <v>3983</v>
      </c>
      <c r="N472" s="24" t="s">
        <v>3930</v>
      </c>
      <c r="O472" s="70">
        <v>141996</v>
      </c>
      <c r="P472" s="45" t="s">
        <v>0</v>
      </c>
      <c r="Q472" s="45" t="s">
        <v>3825</v>
      </c>
      <c r="R472" s="24">
        <v>1757</v>
      </c>
      <c r="S472" s="23">
        <v>45985</v>
      </c>
      <c r="T472" s="24">
        <v>1700</v>
      </c>
      <c r="U472" s="23">
        <v>45993</v>
      </c>
      <c r="V472" s="46">
        <v>45987</v>
      </c>
      <c r="W472" s="34">
        <v>1</v>
      </c>
      <c r="X472" s="39">
        <v>781213</v>
      </c>
      <c r="Y472" s="42" t="s">
        <v>1225</v>
      </c>
      <c r="Z472" s="42">
        <v>8600370136</v>
      </c>
      <c r="AA472" s="23">
        <v>45987</v>
      </c>
      <c r="AB472" s="23">
        <v>46218</v>
      </c>
      <c r="AC472" s="23">
        <v>45989</v>
      </c>
      <c r="AD472" s="47" t="s">
        <v>55</v>
      </c>
      <c r="AE472" s="47">
        <v>4507000</v>
      </c>
      <c r="AF472" s="47">
        <v>7812133</v>
      </c>
      <c r="AG472" s="24" t="s">
        <v>3831</v>
      </c>
      <c r="AH472" s="23">
        <v>45993</v>
      </c>
      <c r="AI472" s="23">
        <v>46037</v>
      </c>
      <c r="AJ472" s="24" t="s">
        <v>4262</v>
      </c>
      <c r="AK472" s="24"/>
      <c r="AL472" s="24" t="s">
        <v>4263</v>
      </c>
      <c r="AM472" s="23">
        <v>46042</v>
      </c>
      <c r="AR472" s="23">
        <f t="shared" si="49"/>
        <v>46037</v>
      </c>
      <c r="AU472" s="39">
        <f t="shared" si="44"/>
        <v>7812133</v>
      </c>
    </row>
    <row r="473" spans="1:47" ht="13.8" hidden="1">
      <c r="A473" s="24" t="s">
        <v>3818</v>
      </c>
      <c r="B473" s="24">
        <v>1024569876</v>
      </c>
      <c r="C473" s="43">
        <v>35163</v>
      </c>
      <c r="D473" s="24" t="s">
        <v>1075</v>
      </c>
      <c r="E473" s="37" t="s">
        <v>3859</v>
      </c>
      <c r="F473" s="24" t="s">
        <v>3860</v>
      </c>
      <c r="G473" s="44">
        <v>3017430180</v>
      </c>
      <c r="H473" s="44" t="s">
        <v>759</v>
      </c>
      <c r="I473" s="44" t="s">
        <v>749</v>
      </c>
      <c r="J473" s="68">
        <f t="shared" ca="1" si="50"/>
        <v>30</v>
      </c>
      <c r="K473" s="24" t="s">
        <v>3984</v>
      </c>
      <c r="L473" s="24" t="s">
        <v>3985</v>
      </c>
      <c r="M473" s="24" t="s">
        <v>3986</v>
      </c>
      <c r="N473" s="24" t="s">
        <v>3924</v>
      </c>
      <c r="O473" s="70">
        <v>134423</v>
      </c>
      <c r="P473" s="45" t="s">
        <v>0</v>
      </c>
      <c r="Q473" s="45" t="s">
        <v>3832</v>
      </c>
      <c r="R473" s="24">
        <v>1761</v>
      </c>
      <c r="S473" s="23">
        <v>45985</v>
      </c>
      <c r="T473" s="24">
        <v>1666</v>
      </c>
      <c r="U473" s="23">
        <v>45986</v>
      </c>
      <c r="V473" s="46">
        <v>45986</v>
      </c>
      <c r="W473" s="34">
        <v>2</v>
      </c>
      <c r="X473" s="39">
        <v>38688</v>
      </c>
      <c r="Y473" s="42" t="s">
        <v>1211</v>
      </c>
      <c r="Z473" s="42">
        <v>8600095786</v>
      </c>
      <c r="AA473" s="23">
        <v>45988</v>
      </c>
      <c r="AB473" s="23">
        <v>46206</v>
      </c>
      <c r="AC473" s="23">
        <v>46002</v>
      </c>
      <c r="AD473" s="47" t="s">
        <v>55</v>
      </c>
      <c r="AE473" s="47">
        <v>2976000</v>
      </c>
      <c r="AF473" s="47">
        <v>3868800</v>
      </c>
      <c r="AG473" s="24" t="s">
        <v>3833</v>
      </c>
      <c r="AH473" s="23">
        <v>45992</v>
      </c>
      <c r="AI473" s="23">
        <v>46031</v>
      </c>
      <c r="AJ473" s="24" t="s">
        <v>4264</v>
      </c>
      <c r="AK473" s="24"/>
      <c r="AL473" s="24" t="s">
        <v>4265</v>
      </c>
      <c r="AM473" s="41">
        <v>46059</v>
      </c>
      <c r="AR473" s="23">
        <f t="shared" si="49"/>
        <v>46031</v>
      </c>
      <c r="AU473" s="39">
        <f t="shared" si="44"/>
        <v>3868800</v>
      </c>
    </row>
    <row r="474" spans="1:47" ht="13.8" hidden="1">
      <c r="A474" s="24" t="s">
        <v>3819</v>
      </c>
      <c r="B474" s="24">
        <v>53000759</v>
      </c>
      <c r="C474" s="43">
        <v>31120</v>
      </c>
      <c r="D474" s="24" t="s">
        <v>1075</v>
      </c>
      <c r="E474" s="37" t="s">
        <v>3861</v>
      </c>
      <c r="F474" s="24" t="s">
        <v>3862</v>
      </c>
      <c r="G474" s="44">
        <v>3114987610</v>
      </c>
      <c r="H474" s="44" t="s">
        <v>759</v>
      </c>
      <c r="I474" s="44" t="s">
        <v>753</v>
      </c>
      <c r="J474" s="68">
        <f t="shared" ca="1" si="50"/>
        <v>41</v>
      </c>
      <c r="K474" s="24" t="s">
        <v>3987</v>
      </c>
      <c r="L474" s="24" t="s">
        <v>3988</v>
      </c>
      <c r="M474" s="24" t="s">
        <v>3989</v>
      </c>
      <c r="N474" s="24" t="s">
        <v>3933</v>
      </c>
      <c r="O474" s="70">
        <v>146592</v>
      </c>
      <c r="P474" s="45" t="s">
        <v>0</v>
      </c>
      <c r="Q474" s="45" t="s">
        <v>3599</v>
      </c>
      <c r="R474" s="24">
        <v>1770</v>
      </c>
      <c r="S474" s="78">
        <v>45985</v>
      </c>
      <c r="T474" s="24">
        <v>1668</v>
      </c>
      <c r="U474" s="23">
        <v>45986</v>
      </c>
      <c r="V474" s="46">
        <v>45985</v>
      </c>
      <c r="W474" s="34">
        <v>1</v>
      </c>
      <c r="X474" s="39">
        <v>1400000</v>
      </c>
      <c r="Y474" s="42" t="s">
        <v>1211</v>
      </c>
      <c r="Z474" s="42">
        <v>8600095786</v>
      </c>
      <c r="AA474" s="23">
        <v>45986</v>
      </c>
      <c r="AB474" s="23">
        <v>46234</v>
      </c>
      <c r="AC474" s="23">
        <v>45986</v>
      </c>
      <c r="AD474" s="47" t="s">
        <v>55</v>
      </c>
      <c r="AE474" s="47">
        <v>7000000</v>
      </c>
      <c r="AF474" s="47">
        <v>14000000</v>
      </c>
      <c r="AG474" s="24" t="s">
        <v>3834</v>
      </c>
      <c r="AH474" s="23">
        <v>45986</v>
      </c>
      <c r="AI474" s="23">
        <v>46046</v>
      </c>
      <c r="AJ474" s="24" t="s">
        <v>4266</v>
      </c>
      <c r="AK474" s="24"/>
      <c r="AL474" s="24" t="s">
        <v>4267</v>
      </c>
      <c r="AM474" s="41">
        <v>45987</v>
      </c>
      <c r="AR474" s="23">
        <f t="shared" si="49"/>
        <v>46046</v>
      </c>
      <c r="AU474" s="39">
        <f t="shared" si="44"/>
        <v>14000000</v>
      </c>
    </row>
    <row r="475" spans="1:47" ht="13.8" hidden="1">
      <c r="A475" s="24" t="s">
        <v>3820</v>
      </c>
      <c r="B475" s="24">
        <v>1026265859</v>
      </c>
      <c r="C475" s="43">
        <v>32687</v>
      </c>
      <c r="D475" s="24" t="s">
        <v>1074</v>
      </c>
      <c r="E475" s="37" t="s">
        <v>3863</v>
      </c>
      <c r="F475" s="24" t="s">
        <v>3864</v>
      </c>
      <c r="G475" s="44">
        <v>3002699329</v>
      </c>
      <c r="H475" s="44" t="s">
        <v>850</v>
      </c>
      <c r="I475" s="44" t="s">
        <v>760</v>
      </c>
      <c r="J475" s="68">
        <f t="shared" ca="1" si="50"/>
        <v>37</v>
      </c>
      <c r="K475" s="24" t="s">
        <v>3990</v>
      </c>
      <c r="L475" s="24" t="s">
        <v>3991</v>
      </c>
      <c r="M475" s="24" t="s">
        <v>3992</v>
      </c>
      <c r="N475" s="24" t="s">
        <v>3925</v>
      </c>
      <c r="O475" s="70">
        <v>144368</v>
      </c>
      <c r="P475" s="45" t="s">
        <v>0</v>
      </c>
      <c r="Q475" s="45" t="s">
        <v>3599</v>
      </c>
      <c r="R475" s="24">
        <v>1750</v>
      </c>
      <c r="S475" s="23">
        <v>45986</v>
      </c>
      <c r="T475" s="24">
        <v>1675</v>
      </c>
      <c r="U475" s="23">
        <v>45986</v>
      </c>
      <c r="V475" s="46">
        <v>45987</v>
      </c>
      <c r="W475" s="34">
        <v>1</v>
      </c>
      <c r="X475" s="39">
        <v>1020000</v>
      </c>
      <c r="Y475" s="42" t="s">
        <v>1211</v>
      </c>
      <c r="Z475" s="42">
        <v>8600095786</v>
      </c>
      <c r="AA475" s="23">
        <v>45987</v>
      </c>
      <c r="AB475" s="23">
        <v>46242</v>
      </c>
      <c r="AC475" s="23">
        <v>45987</v>
      </c>
      <c r="AD475" s="47" t="s">
        <v>55</v>
      </c>
      <c r="AE475" s="47">
        <v>5100000</v>
      </c>
      <c r="AF475" s="47">
        <v>10200000</v>
      </c>
      <c r="AG475" s="24" t="s">
        <v>3835</v>
      </c>
      <c r="AH475" s="23">
        <v>45987</v>
      </c>
      <c r="AI475" s="23">
        <v>45680</v>
      </c>
      <c r="AJ475" s="24" t="s">
        <v>2427</v>
      </c>
      <c r="AK475" s="24"/>
      <c r="AL475" s="24" t="s">
        <v>4268</v>
      </c>
      <c r="AM475" s="23">
        <v>46000</v>
      </c>
      <c r="AR475" s="23">
        <f t="shared" si="49"/>
        <v>45680</v>
      </c>
      <c r="AU475" s="39">
        <f t="shared" si="44"/>
        <v>10200000</v>
      </c>
    </row>
    <row r="476" spans="1:47" ht="13.8" hidden="1">
      <c r="A476" s="24" t="s">
        <v>3821</v>
      </c>
      <c r="B476" s="24">
        <v>1001118235</v>
      </c>
      <c r="C476" s="43">
        <v>37603</v>
      </c>
      <c r="D476" s="24" t="s">
        <v>1074</v>
      </c>
      <c r="E476" s="37" t="s">
        <v>3865</v>
      </c>
      <c r="F476" s="24" t="s">
        <v>3866</v>
      </c>
      <c r="G476" s="44">
        <v>3195818346</v>
      </c>
      <c r="H476" s="44" t="s">
        <v>850</v>
      </c>
      <c r="I476" s="44" t="s">
        <v>760</v>
      </c>
      <c r="J476" s="68">
        <f t="shared" ca="1" si="50"/>
        <v>24</v>
      </c>
      <c r="K476" s="24" t="s">
        <v>3993</v>
      </c>
      <c r="L476" s="24" t="s">
        <v>3994</v>
      </c>
      <c r="M476" s="24" t="s">
        <v>3995</v>
      </c>
      <c r="N476" s="24" t="s">
        <v>3931</v>
      </c>
      <c r="O476" s="70">
        <v>137391</v>
      </c>
      <c r="P476" s="45" t="s">
        <v>0</v>
      </c>
      <c r="Q476" s="45" t="s">
        <v>2739</v>
      </c>
      <c r="R476" s="24">
        <v>1648</v>
      </c>
      <c r="S476" s="23">
        <v>45985</v>
      </c>
      <c r="T476" s="24">
        <v>1674</v>
      </c>
      <c r="U476" s="23">
        <v>45986</v>
      </c>
      <c r="V476" s="46">
        <v>45988</v>
      </c>
      <c r="W476" s="34">
        <v>5</v>
      </c>
      <c r="X476" s="39">
        <v>1031500</v>
      </c>
      <c r="Y476" s="42" t="s">
        <v>1211</v>
      </c>
      <c r="Z476" s="42">
        <v>8600095786</v>
      </c>
      <c r="AA476" s="23">
        <v>45989</v>
      </c>
      <c r="AB476" s="23">
        <v>46322</v>
      </c>
      <c r="AC476" s="23">
        <v>45994</v>
      </c>
      <c r="AD476" s="47" t="s">
        <v>55</v>
      </c>
      <c r="AE476" s="47">
        <v>2063000</v>
      </c>
      <c r="AF476" s="47">
        <v>10315000</v>
      </c>
      <c r="AG476" s="24" t="s">
        <v>3836</v>
      </c>
      <c r="AH476" s="23">
        <v>45993</v>
      </c>
      <c r="AI476" s="23">
        <v>46139</v>
      </c>
      <c r="AJ476" s="24" t="s">
        <v>3891</v>
      </c>
      <c r="AK476" s="24"/>
      <c r="AL476" s="24" t="s">
        <v>4269</v>
      </c>
      <c r="AM476" s="23">
        <v>46002</v>
      </c>
      <c r="AR476" s="23">
        <f t="shared" si="49"/>
        <v>46139</v>
      </c>
      <c r="AU476" s="39">
        <f t="shared" si="44"/>
        <v>10315000</v>
      </c>
    </row>
    <row r="477" spans="1:47" ht="13.8" hidden="1">
      <c r="A477" s="24" t="s">
        <v>268</v>
      </c>
      <c r="B477" s="24">
        <v>1018409004</v>
      </c>
      <c r="C477" s="43">
        <f>+_xlfn.XLOOKUP(B477,[1]DATOS!$B:$B,[1]DATOS!$G:$G,"",0)</f>
        <v>31844</v>
      </c>
      <c r="D477" s="24" t="s">
        <v>1074</v>
      </c>
      <c r="E477" s="37" t="str">
        <f>+_xlfn.XLOOKUP($B477,[1]DATOS!$B:$B,[1]DATOS!$I:$I,"",0)</f>
        <v>tulio.bejarano48@gmail.com</v>
      </c>
      <c r="F477" s="43" t="str">
        <f>+_xlfn.XLOOKUP($B477,[1]DATOS!$B:$B,[1]DATOS!$L:$L,"",0)</f>
        <v>TV  60     126  50</v>
      </c>
      <c r="G477" s="68">
        <f>+_xlfn.XLOOKUP($B477,[1]DATOS!$B:$B,[1]DATOS!$M:$M,"",0)</f>
        <v>3023760696</v>
      </c>
      <c r="H477" s="43" t="s">
        <v>748</v>
      </c>
      <c r="I477" s="73" t="s">
        <v>753</v>
      </c>
      <c r="J477" s="68">
        <f t="shared" ca="1" si="50"/>
        <v>39</v>
      </c>
      <c r="K477" s="24" t="s">
        <v>3996</v>
      </c>
      <c r="L477" s="24" t="s">
        <v>3997</v>
      </c>
      <c r="M477" s="24" t="s">
        <v>3998</v>
      </c>
      <c r="N477" s="24" t="s">
        <v>4270</v>
      </c>
      <c r="O477" s="70">
        <v>140868</v>
      </c>
      <c r="P477" s="45" t="s">
        <v>0</v>
      </c>
      <c r="Q477" s="45" t="s">
        <v>4036</v>
      </c>
      <c r="R477" s="24">
        <v>1747</v>
      </c>
      <c r="S477" s="78">
        <v>45988</v>
      </c>
      <c r="T477" s="24">
        <v>1712</v>
      </c>
      <c r="U477" s="23">
        <v>45994</v>
      </c>
      <c r="V477" s="46" t="s">
        <v>4139</v>
      </c>
      <c r="W477" s="34">
        <v>5</v>
      </c>
      <c r="X477" s="39">
        <v>855000</v>
      </c>
      <c r="Y477" s="42" t="s">
        <v>1211</v>
      </c>
      <c r="Z477" s="42">
        <v>8600095786</v>
      </c>
      <c r="AA477" s="23">
        <v>45989</v>
      </c>
      <c r="AB477" s="23">
        <v>46228</v>
      </c>
      <c r="AC477" s="23">
        <v>45989</v>
      </c>
      <c r="AD477" s="47" t="s">
        <v>55</v>
      </c>
      <c r="AE477" s="47">
        <v>5700000</v>
      </c>
      <c r="AF477" s="47">
        <v>8550000</v>
      </c>
      <c r="AG477" s="24" t="s">
        <v>4053</v>
      </c>
      <c r="AH477" s="23">
        <v>45994</v>
      </c>
      <c r="AI477" s="23">
        <v>45668</v>
      </c>
      <c r="AJ477" s="24" t="s">
        <v>3880</v>
      </c>
      <c r="AK477" s="24"/>
      <c r="AL477" s="24" t="s">
        <v>4271</v>
      </c>
      <c r="AM477" s="23">
        <v>46050</v>
      </c>
      <c r="AR477" s="23">
        <f t="shared" si="49"/>
        <v>45668</v>
      </c>
      <c r="AU477" s="39">
        <f t="shared" si="44"/>
        <v>8550000</v>
      </c>
    </row>
    <row r="478" spans="1:47" ht="13.8" hidden="1">
      <c r="A478" s="24" t="s">
        <v>3919</v>
      </c>
      <c r="B478" s="24">
        <v>37747954</v>
      </c>
      <c r="C478" s="43">
        <f>+_xlfn.XLOOKUP(B478,[1]DATOS!$B:$B,[1]DATOS!$G:$G,"",0)</f>
        <v>29240</v>
      </c>
      <c r="D478" s="24" t="s">
        <v>1075</v>
      </c>
      <c r="E478" s="37" t="str">
        <f>+_xlfn.XLOOKUP($B478,[1]DATOS!$B:$B,[1]DATOS!$I:$I,"",0)</f>
        <v>edaza@insercha.com</v>
      </c>
      <c r="F478" s="43" t="str">
        <f>+_xlfn.XLOOKUP($B478,[1]DATOS!$B:$B,[1]DATOS!$L:$L,"",0)</f>
        <v>CALLE 191ª # 11ª – 25</v>
      </c>
      <c r="G478" s="68">
        <f>+_xlfn.XLOOKUP($B478,[1]DATOS!$B:$B,[1]DATOS!$M:$M,"",0)</f>
        <v>3006786591</v>
      </c>
      <c r="H478" s="43" t="s">
        <v>748</v>
      </c>
      <c r="I478" s="73" t="s">
        <v>753</v>
      </c>
      <c r="J478" s="68">
        <f t="shared" ca="1" si="50"/>
        <v>46</v>
      </c>
      <c r="K478" s="24" t="s">
        <v>3999</v>
      </c>
      <c r="L478" s="24" t="s">
        <v>4000</v>
      </c>
      <c r="M478" s="24" t="s">
        <v>4001</v>
      </c>
      <c r="N478" s="24" t="s">
        <v>3926</v>
      </c>
      <c r="O478" s="70">
        <v>142913</v>
      </c>
      <c r="P478" s="45" t="s">
        <v>0</v>
      </c>
      <c r="Q478" s="45" t="s">
        <v>4055</v>
      </c>
      <c r="R478" s="24">
        <v>1774</v>
      </c>
      <c r="S478" s="78">
        <v>45987</v>
      </c>
      <c r="T478" s="24">
        <v>16893</v>
      </c>
      <c r="U478" s="23">
        <v>45992</v>
      </c>
      <c r="V478" s="46">
        <v>45989</v>
      </c>
      <c r="W478" s="34">
        <v>5</v>
      </c>
      <c r="X478" s="39">
        <v>849333</v>
      </c>
      <c r="Y478" s="42" t="s">
        <v>1211</v>
      </c>
      <c r="Z478" s="42">
        <v>8600095786</v>
      </c>
      <c r="AA478" s="23">
        <v>45988</v>
      </c>
      <c r="AB478" s="23">
        <v>46353</v>
      </c>
      <c r="AC478" s="23">
        <v>45988</v>
      </c>
      <c r="AD478" s="47" t="s">
        <v>55</v>
      </c>
      <c r="AE478" s="47">
        <v>5200000</v>
      </c>
      <c r="AF478" s="47">
        <v>8493333</v>
      </c>
      <c r="AG478" s="24" t="s">
        <v>2562</v>
      </c>
      <c r="AH478" s="23">
        <v>45992</v>
      </c>
      <c r="AI478" s="23">
        <v>45672</v>
      </c>
      <c r="AJ478" s="24" t="s">
        <v>1674</v>
      </c>
      <c r="AK478" s="24"/>
      <c r="AL478" s="24" t="s">
        <v>4272</v>
      </c>
      <c r="AM478" s="23">
        <v>46035</v>
      </c>
      <c r="AR478" s="23">
        <f t="shared" si="49"/>
        <v>45672</v>
      </c>
      <c r="AU478" s="39">
        <f t="shared" si="44"/>
        <v>8493333</v>
      </c>
    </row>
    <row r="479" spans="1:47" ht="13.8" hidden="1">
      <c r="A479" s="24" t="s">
        <v>3920</v>
      </c>
      <c r="B479" s="24">
        <v>1015397616</v>
      </c>
      <c r="C479" s="43">
        <f>+_xlfn.XLOOKUP(B479,[1]DATOS!$B:$B,[1]DATOS!$G:$G,"",0)</f>
        <v>35394</v>
      </c>
      <c r="D479" s="24" t="s">
        <v>1074</v>
      </c>
      <c r="E479" s="37" t="str">
        <f>+_xlfn.XLOOKUP($B479,[1]DATOS!$B:$B,[1]DATOS!$I:$I,"",0)</f>
        <v>juadiebus1@hotmail.coM</v>
      </c>
      <c r="F479" s="43" t="str">
        <f>+_xlfn.XLOOKUP($B479,[1]DATOS!$B:$B,[1]DATOS!$L:$L,"",0)</f>
        <v xml:space="preserve"> calle 77b # 116c-75 int 5 apto 402</v>
      </c>
      <c r="G479" s="68">
        <f>+_xlfn.XLOOKUP($B479,[1]DATOS!$B:$B,[1]DATOS!$M:$M,"",0)</f>
        <v>3186459482</v>
      </c>
      <c r="H479" s="43" t="s">
        <v>748</v>
      </c>
      <c r="I479" s="73" t="s">
        <v>760</v>
      </c>
      <c r="J479" s="68">
        <f t="shared" ca="1" si="50"/>
        <v>30</v>
      </c>
      <c r="K479" s="24" t="s">
        <v>4002</v>
      </c>
      <c r="L479" s="24" t="s">
        <v>4003</v>
      </c>
      <c r="M479" s="24" t="s">
        <v>4004</v>
      </c>
      <c r="N479" s="24" t="s">
        <v>3932</v>
      </c>
      <c r="O479" s="70">
        <v>146590</v>
      </c>
      <c r="P479" s="45" t="s">
        <v>0</v>
      </c>
      <c r="Q479" s="45" t="s">
        <v>4036</v>
      </c>
      <c r="R479" s="24">
        <v>1771</v>
      </c>
      <c r="S479" s="78">
        <v>45988</v>
      </c>
      <c r="T479" s="24">
        <v>1707</v>
      </c>
      <c r="U479" s="23">
        <v>45994</v>
      </c>
      <c r="V479" s="46" t="s">
        <v>4139</v>
      </c>
      <c r="W479" s="34">
        <v>1</v>
      </c>
      <c r="X479" s="39">
        <v>735000</v>
      </c>
      <c r="Y479" s="42" t="s">
        <v>1211</v>
      </c>
      <c r="Z479" s="42">
        <v>8600095786</v>
      </c>
      <c r="AA479" s="23">
        <v>45988</v>
      </c>
      <c r="AB479" s="23">
        <v>46223</v>
      </c>
      <c r="AC479" s="23">
        <v>45989</v>
      </c>
      <c r="AD479" s="47" t="s">
        <v>55</v>
      </c>
      <c r="AE479" s="47">
        <v>4900000</v>
      </c>
      <c r="AF479" s="47">
        <v>7350000</v>
      </c>
      <c r="AG479" s="24" t="s">
        <v>115</v>
      </c>
      <c r="AH479" s="23">
        <v>45994</v>
      </c>
      <c r="AI479" s="23">
        <v>45668</v>
      </c>
      <c r="AJ479" s="24"/>
      <c r="AK479" s="24"/>
      <c r="AL479" s="24"/>
      <c r="AR479" s="23">
        <f t="shared" si="49"/>
        <v>45668</v>
      </c>
      <c r="AU479" s="39">
        <f t="shared" si="44"/>
        <v>7350000</v>
      </c>
    </row>
    <row r="480" spans="1:47" ht="13.8" hidden="1">
      <c r="A480" s="24" t="s">
        <v>3921</v>
      </c>
      <c r="B480" s="24">
        <v>1065910196</v>
      </c>
      <c r="C480" s="43">
        <v>35387</v>
      </c>
      <c r="D480" s="24" t="s">
        <v>1075</v>
      </c>
      <c r="E480" s="37" t="str">
        <f>+_xlfn.XLOOKUP($B480,[1]DATOS!$B:$B,[1]DATOS!$I:$I,"",0)</f>
        <v>sarapulidob1@gmail.com</v>
      </c>
      <c r="F480" s="43" t="str">
        <f>+_xlfn.XLOOKUP($B480,[1]DATOS!$B:$B,[1]DATOS!$L:$L,"",0)</f>
        <v>carrera 7ª #127-45</v>
      </c>
      <c r="G480" s="68">
        <f>+_xlfn.XLOOKUP($B480,[1]DATOS!$B:$B,[1]DATOS!$M:$M,"",0)</f>
        <v>3046648724</v>
      </c>
      <c r="H480" s="43" t="s">
        <v>748</v>
      </c>
      <c r="I480" s="73" t="s">
        <v>760</v>
      </c>
      <c r="J480" s="68">
        <f t="shared" ca="1" si="50"/>
        <v>30</v>
      </c>
      <c r="K480" s="24" t="s">
        <v>4005</v>
      </c>
      <c r="L480" s="24" t="s">
        <v>4006</v>
      </c>
      <c r="M480" s="24" t="s">
        <v>4007</v>
      </c>
      <c r="N480" s="24" t="s">
        <v>3927</v>
      </c>
      <c r="O480" s="70">
        <v>143148</v>
      </c>
      <c r="P480" s="45" t="s">
        <v>0</v>
      </c>
      <c r="Q480" s="45" t="s">
        <v>4056</v>
      </c>
      <c r="R480" s="24">
        <v>1721</v>
      </c>
      <c r="S480" s="23">
        <v>45989</v>
      </c>
      <c r="T480" s="24">
        <v>1709</v>
      </c>
      <c r="U480" s="23">
        <v>45994</v>
      </c>
      <c r="V480" s="46">
        <v>45993</v>
      </c>
      <c r="W480" s="34">
        <v>3</v>
      </c>
      <c r="X480" s="39">
        <v>916666</v>
      </c>
      <c r="Y480" s="42" t="s">
        <v>1211</v>
      </c>
      <c r="Z480" s="42">
        <v>8600095786</v>
      </c>
      <c r="AA480" s="23">
        <v>45990</v>
      </c>
      <c r="AB480" s="23">
        <v>46217</v>
      </c>
      <c r="AC480" s="23">
        <v>45992</v>
      </c>
      <c r="AD480" s="47" t="s">
        <v>55</v>
      </c>
      <c r="AE480" s="47">
        <v>5000000</v>
      </c>
      <c r="AF480" s="47">
        <v>9166666</v>
      </c>
      <c r="AG480" s="24" t="s">
        <v>4054</v>
      </c>
      <c r="AH480" s="23">
        <v>45994</v>
      </c>
      <c r="AI480" s="23">
        <v>46032</v>
      </c>
      <c r="AJ480" s="24" t="s">
        <v>4273</v>
      </c>
      <c r="AK480" s="24"/>
      <c r="AL480" s="24" t="s">
        <v>4274</v>
      </c>
      <c r="AM480" s="41">
        <v>46008</v>
      </c>
      <c r="AR480" s="23">
        <f t="shared" si="49"/>
        <v>46032</v>
      </c>
      <c r="AU480" s="39">
        <f t="shared" si="44"/>
        <v>9166666</v>
      </c>
    </row>
    <row r="481" spans="1:47" ht="13.8">
      <c r="A481" s="24" t="s">
        <v>4052</v>
      </c>
      <c r="B481" s="24">
        <v>901649389</v>
      </c>
      <c r="C481" s="43" t="s">
        <v>2794</v>
      </c>
      <c r="D481" s="24" t="s">
        <v>2794</v>
      </c>
      <c r="E481" s="37" t="str">
        <f>+_xlfn.XLOOKUP($B481,[1]DATOS!$B:$B,[1]DATOS!$I:$I,"",0)</f>
        <v/>
      </c>
      <c r="F481" s="43" t="str">
        <f>+_xlfn.XLOOKUP($B481,[1]DATOS!$B:$B,[1]DATOS!$L:$L,"",0)</f>
        <v/>
      </c>
      <c r="G481" s="68" t="str">
        <f>+_xlfn.XLOOKUP($B481,[1]DATOS!$B:$B,[1]DATOS!$M:$M,"",0)</f>
        <v/>
      </c>
      <c r="H481" s="44" t="s">
        <v>2794</v>
      </c>
      <c r="I481" s="44" t="s">
        <v>2794</v>
      </c>
      <c r="J481" s="44" t="s">
        <v>2794</v>
      </c>
      <c r="K481" s="24" t="s">
        <v>4008</v>
      </c>
      <c r="L481" s="24" t="s">
        <v>4009</v>
      </c>
      <c r="M481" s="24" t="s">
        <v>4010</v>
      </c>
      <c r="N481" s="24" t="s">
        <v>3934</v>
      </c>
      <c r="O481" s="70" t="s">
        <v>2794</v>
      </c>
      <c r="P481" s="45" t="s">
        <v>3</v>
      </c>
      <c r="Q481" s="45" t="s">
        <v>4106</v>
      </c>
      <c r="R481" s="24">
        <v>1600</v>
      </c>
      <c r="S481" s="23">
        <v>45995</v>
      </c>
      <c r="T481" s="24">
        <v>1723</v>
      </c>
      <c r="U481" s="23">
        <v>45995</v>
      </c>
      <c r="V481" s="46" t="s">
        <v>2794</v>
      </c>
      <c r="W481" s="34" t="s">
        <v>2794</v>
      </c>
      <c r="AD481" s="47" t="s">
        <v>55</v>
      </c>
      <c r="AE481" s="24" t="s">
        <v>2794</v>
      </c>
      <c r="AF481" s="47">
        <v>1673337178</v>
      </c>
      <c r="AG481" s="24" t="s">
        <v>4132</v>
      </c>
      <c r="AH481" s="23">
        <v>46021</v>
      </c>
      <c r="AI481" s="23">
        <v>46248</v>
      </c>
      <c r="AJ481" s="24"/>
      <c r="AK481" s="24"/>
      <c r="AL481" s="24"/>
      <c r="AN481" s="39">
        <v>816513036</v>
      </c>
      <c r="AO481" s="24">
        <v>1871</v>
      </c>
      <c r="AP481" s="24">
        <v>1847</v>
      </c>
      <c r="AQ481" s="24" t="s">
        <v>4225</v>
      </c>
      <c r="AR481" s="23">
        <v>46235</v>
      </c>
      <c r="AS481" s="24" t="s">
        <v>4223</v>
      </c>
      <c r="AT481" s="23">
        <v>46022</v>
      </c>
      <c r="AU481" s="39">
        <f t="shared" si="44"/>
        <v>2489850214</v>
      </c>
    </row>
    <row r="482" spans="1:47" ht="13.8" hidden="1">
      <c r="A482" s="24" t="s">
        <v>2370</v>
      </c>
      <c r="B482" s="24">
        <v>1020754067</v>
      </c>
      <c r="C482" s="43">
        <f>+_xlfn.XLOOKUP(B482,[1]DATOS!$B:$B,[1]DATOS!$G:$G,"",0)</f>
        <v>33065</v>
      </c>
      <c r="D482" s="24" t="s">
        <v>1074</v>
      </c>
      <c r="E482" s="37" t="str">
        <f>+_xlfn.XLOOKUP($B482,[1]DATOS!$B:$B,[1]DATOS!$I:$I,"",0)</f>
        <v>JDANILOTRIANA9@GMAIL.COM</v>
      </c>
      <c r="F482" s="43" t="str">
        <f>+_xlfn.XLOOKUP($B482,[1]DATOS!$B:$B,[1]DATOS!$L:$L,"",0)</f>
        <v>CR 52A # 178 – 03</v>
      </c>
      <c r="G482" s="68">
        <f>+_xlfn.XLOOKUP($B482,[1]DATOS!$B:$B,[1]DATOS!$M:$M,"",0)</f>
        <v>3192297244</v>
      </c>
      <c r="H482" s="43" t="s">
        <v>756</v>
      </c>
      <c r="I482" s="73" t="s">
        <v>760</v>
      </c>
      <c r="J482" s="68">
        <f t="shared" ref="J482:J486" ca="1" si="51">+YEAR(TODAY())-YEAR(C482)</f>
        <v>36</v>
      </c>
      <c r="K482" s="24" t="s">
        <v>4011</v>
      </c>
      <c r="L482" s="24" t="s">
        <v>4012</v>
      </c>
      <c r="M482" s="24" t="s">
        <v>4013</v>
      </c>
      <c r="N482" s="24" t="s">
        <v>3935</v>
      </c>
      <c r="O482" s="70">
        <v>140877</v>
      </c>
      <c r="P482" s="45" t="s">
        <v>0</v>
      </c>
      <c r="Q482" s="45" t="s">
        <v>4036</v>
      </c>
      <c r="R482" s="24">
        <v>1764</v>
      </c>
      <c r="S482" s="23">
        <v>45993</v>
      </c>
      <c r="T482" s="24">
        <v>1704</v>
      </c>
      <c r="U482" s="23">
        <v>45994</v>
      </c>
      <c r="V482" s="46">
        <v>45700</v>
      </c>
      <c r="W482" s="34">
        <v>5</v>
      </c>
      <c r="X482" s="39">
        <v>1200000</v>
      </c>
      <c r="Y482" s="42" t="s">
        <v>1225</v>
      </c>
      <c r="Z482" s="42">
        <v>8600370136</v>
      </c>
      <c r="AA482" s="23">
        <v>45994</v>
      </c>
      <c r="AB482" s="23">
        <v>46228</v>
      </c>
      <c r="AC482" s="23">
        <v>45994</v>
      </c>
      <c r="AD482" s="47" t="s">
        <v>55</v>
      </c>
      <c r="AE482" s="47">
        <v>8000000</v>
      </c>
      <c r="AF482" s="47">
        <v>12000000</v>
      </c>
      <c r="AG482" s="24" t="s">
        <v>4037</v>
      </c>
      <c r="AH482" s="23">
        <v>45994</v>
      </c>
      <c r="AI482" s="23">
        <v>46037</v>
      </c>
      <c r="AJ482" s="24" t="s">
        <v>2405</v>
      </c>
      <c r="AK482" s="24"/>
      <c r="AL482" s="24" t="s">
        <v>4275</v>
      </c>
      <c r="AM482" s="41">
        <v>46010</v>
      </c>
      <c r="AR482" s="23">
        <f t="shared" ref="AR482:AR498" si="52">+AI482</f>
        <v>46037</v>
      </c>
      <c r="AU482" s="39">
        <f t="shared" si="44"/>
        <v>12000000</v>
      </c>
    </row>
    <row r="483" spans="1:47" ht="13.8" hidden="1">
      <c r="A483" s="24" t="s">
        <v>189</v>
      </c>
      <c r="B483" s="24">
        <v>1020766924</v>
      </c>
      <c r="C483" s="43">
        <f>+_xlfn.XLOOKUP(B483,[1]DATOS!$B:$B,[1]DATOS!$G:$G,"",0)</f>
        <v>33541</v>
      </c>
      <c r="D483" s="24" t="s">
        <v>1075</v>
      </c>
      <c r="E483" s="37" t="str">
        <f>+_xlfn.XLOOKUP($B483,[1]DATOS!$B:$B,[1]DATOS!$I:$I,"",0)</f>
        <v>Brukgomeza@gmail.com</v>
      </c>
      <c r="F483" s="43" t="str">
        <f>+_xlfn.XLOOKUP($B483,[1]DATOS!$B:$B,[1]DATOS!$L:$L,"",0)</f>
        <v>Carrera 8 b 160 bis 02</v>
      </c>
      <c r="G483" s="68">
        <f>+_xlfn.XLOOKUP($B483,[1]DATOS!$B:$B,[1]DATOS!$M:$M,"",0)</f>
        <v>3213237462</v>
      </c>
      <c r="H483" s="43" t="s">
        <v>788</v>
      </c>
      <c r="I483" s="73" t="s">
        <v>749</v>
      </c>
      <c r="J483" s="68">
        <f t="shared" ca="1" si="51"/>
        <v>35</v>
      </c>
      <c r="K483" s="24" t="s">
        <v>4014</v>
      </c>
      <c r="L483" s="24" t="s">
        <v>4015</v>
      </c>
      <c r="M483" s="24" t="s">
        <v>4016</v>
      </c>
      <c r="N483" s="24" t="s">
        <v>3936</v>
      </c>
      <c r="O483" s="70">
        <v>143355</v>
      </c>
      <c r="P483" s="45" t="s">
        <v>0</v>
      </c>
      <c r="Q483" s="45" t="s">
        <v>3172</v>
      </c>
      <c r="R483" s="24">
        <v>1749</v>
      </c>
      <c r="S483" s="78">
        <v>45993</v>
      </c>
      <c r="T483" s="24">
        <v>1705</v>
      </c>
      <c r="U483" s="23">
        <v>45994</v>
      </c>
      <c r="V483" s="46">
        <v>45728</v>
      </c>
      <c r="W483" s="34">
        <v>2</v>
      </c>
      <c r="X483" s="39">
        <v>560000</v>
      </c>
      <c r="Y483" s="42" t="s">
        <v>1211</v>
      </c>
      <c r="Z483" s="42">
        <v>8600095786</v>
      </c>
      <c r="AA483" s="23">
        <v>45994</v>
      </c>
      <c r="AB483" s="23">
        <v>46206</v>
      </c>
      <c r="AC483" s="23">
        <v>45994</v>
      </c>
      <c r="AD483" s="47" t="s">
        <v>55</v>
      </c>
      <c r="AE483" s="47">
        <v>5600000</v>
      </c>
      <c r="AF483" s="47">
        <v>5600000</v>
      </c>
      <c r="AG483" s="24" t="s">
        <v>2549</v>
      </c>
      <c r="AH483" s="23">
        <v>45998</v>
      </c>
      <c r="AI483" s="23">
        <v>46028</v>
      </c>
      <c r="AJ483" s="24" t="s">
        <v>2413</v>
      </c>
      <c r="AK483" s="24"/>
      <c r="AL483" s="24" t="s">
        <v>4276</v>
      </c>
      <c r="AM483" s="41">
        <v>46065</v>
      </c>
      <c r="AR483" s="23">
        <f t="shared" si="52"/>
        <v>46028</v>
      </c>
      <c r="AU483" s="39">
        <f t="shared" si="44"/>
        <v>5600000</v>
      </c>
    </row>
    <row r="484" spans="1:47" ht="13.8" hidden="1">
      <c r="A484" s="24" t="s">
        <v>2411</v>
      </c>
      <c r="B484" s="24">
        <v>79713488</v>
      </c>
      <c r="C484" s="43">
        <f>+_xlfn.XLOOKUP(B484,[1]DATOS!$B:$B,[1]DATOS!$G:$G,"",0)</f>
        <v>27448</v>
      </c>
      <c r="D484" s="24" t="s">
        <v>1074</v>
      </c>
      <c r="E484" s="37" t="str">
        <f>+_xlfn.XLOOKUP($B484,[1]DATOS!$B:$B,[1]DATOS!$I:$I,"",0)</f>
        <v>edgarm.gomez@gobiernobogota.gov.co</v>
      </c>
      <c r="F484" s="43" t="str">
        <f>+_xlfn.XLOOKUP($B484,[1]DATOS!$B:$B,[1]DATOS!$L:$L,"",0)</f>
        <v>Calle 7 No 87 B 53 Torre 2 Apt 507</v>
      </c>
      <c r="G484" s="68">
        <f>+_xlfn.XLOOKUP($B484,[1]DATOS!$B:$B,[1]DATOS!$M:$M,"",0)</f>
        <v>3124912694</v>
      </c>
      <c r="H484" s="43" t="s">
        <v>748</v>
      </c>
      <c r="I484" s="73" t="s">
        <v>760</v>
      </c>
      <c r="J484" s="68">
        <f t="shared" ca="1" si="51"/>
        <v>51</v>
      </c>
      <c r="K484" s="24" t="s">
        <v>4017</v>
      </c>
      <c r="L484" s="24" t="s">
        <v>4018</v>
      </c>
      <c r="M484" s="24" t="s">
        <v>4019</v>
      </c>
      <c r="N484" s="24" t="s">
        <v>3937</v>
      </c>
      <c r="O484" s="70">
        <v>146594</v>
      </c>
      <c r="P484" s="45" t="s">
        <v>0</v>
      </c>
      <c r="Q484" s="45" t="s">
        <v>4036</v>
      </c>
      <c r="R484" s="24">
        <v>1768</v>
      </c>
      <c r="S484" s="78">
        <v>45994</v>
      </c>
      <c r="T484" s="24">
        <v>1711</v>
      </c>
      <c r="U484" s="23">
        <v>45994</v>
      </c>
      <c r="V484" s="46">
        <v>45994</v>
      </c>
      <c r="W484" s="34">
        <v>1</v>
      </c>
      <c r="X484" s="39">
        <v>900000</v>
      </c>
      <c r="Y484" s="42" t="s">
        <v>1211</v>
      </c>
      <c r="Z484" s="42">
        <v>8600095786</v>
      </c>
      <c r="AA484" s="23">
        <v>45994</v>
      </c>
      <c r="AB484" s="23">
        <v>46218</v>
      </c>
      <c r="AC484" s="23">
        <v>45996</v>
      </c>
      <c r="AD484" s="47" t="s">
        <v>55</v>
      </c>
      <c r="AE484" s="47">
        <v>6000000</v>
      </c>
      <c r="AF484" s="47">
        <v>9000000</v>
      </c>
      <c r="AG484" s="24" t="s">
        <v>4038</v>
      </c>
      <c r="AH484" s="23">
        <v>45997</v>
      </c>
      <c r="AI484" s="23">
        <v>45672</v>
      </c>
      <c r="AJ484" s="24" t="s">
        <v>4277</v>
      </c>
      <c r="AK484" s="24"/>
      <c r="AL484" s="24" t="s">
        <v>4278</v>
      </c>
      <c r="AM484" s="23">
        <v>46069</v>
      </c>
      <c r="AR484" s="23">
        <f t="shared" si="52"/>
        <v>45672</v>
      </c>
      <c r="AU484" s="39">
        <f t="shared" si="44"/>
        <v>9000000</v>
      </c>
    </row>
    <row r="485" spans="1:47" ht="13.8" hidden="1">
      <c r="A485" s="24" t="s">
        <v>4039</v>
      </c>
      <c r="B485" s="24">
        <v>45519331</v>
      </c>
      <c r="C485" s="43">
        <f>+_xlfn.XLOOKUP(B485,[1]DATOS!$B:$B,[1]DATOS!$G:$G,"",0)</f>
        <v>27289</v>
      </c>
      <c r="D485" s="24" t="s">
        <v>1075</v>
      </c>
      <c r="E485" s="37" t="str">
        <f>+_xlfn.XLOOKUP($B485,[1]DATOS!$B:$B,[1]DATOS!$I:$I,"",0)</f>
        <v>romagalgue@gmail.com</v>
      </c>
      <c r="F485" s="43" t="str">
        <f>+_xlfn.XLOOKUP($B485,[1]DATOS!$B:$B,[1]DATOS!$L:$L,"",0)</f>
        <v>CL 146A 53A 39</v>
      </c>
      <c r="G485" s="68">
        <f>+_xlfn.XLOOKUP($B485,[1]DATOS!$B:$B,[1]DATOS!$M:$M,"",0)</f>
        <v>3004621581</v>
      </c>
      <c r="H485" s="43" t="s">
        <v>850</v>
      </c>
      <c r="I485" s="73" t="s">
        <v>749</v>
      </c>
      <c r="J485" s="68">
        <f t="shared" ca="1" si="51"/>
        <v>52</v>
      </c>
      <c r="K485" s="24" t="s">
        <v>4020</v>
      </c>
      <c r="L485" s="24" t="s">
        <v>4021</v>
      </c>
      <c r="M485" s="24" t="s">
        <v>4022</v>
      </c>
      <c r="N485" s="24" t="s">
        <v>3938</v>
      </c>
      <c r="O485" s="70">
        <v>147744</v>
      </c>
      <c r="P485" s="45" t="s">
        <v>0</v>
      </c>
      <c r="Q485" s="45" t="s">
        <v>4036</v>
      </c>
      <c r="R485" s="24">
        <v>1794</v>
      </c>
      <c r="S485" s="78">
        <v>45994</v>
      </c>
      <c r="T485" s="24">
        <v>1710</v>
      </c>
      <c r="U485" s="23">
        <v>45994</v>
      </c>
      <c r="V485" s="46">
        <v>45993</v>
      </c>
      <c r="W485" s="34">
        <v>1</v>
      </c>
      <c r="X485" s="39">
        <v>825000</v>
      </c>
      <c r="Y485" s="42" t="s">
        <v>1212</v>
      </c>
      <c r="Z485" s="42">
        <v>8605246546</v>
      </c>
      <c r="AA485" s="23">
        <v>45994</v>
      </c>
      <c r="AB485" s="23">
        <v>46221</v>
      </c>
      <c r="AC485" s="23">
        <v>45996</v>
      </c>
      <c r="AD485" s="47" t="s">
        <v>55</v>
      </c>
      <c r="AE485" s="47">
        <v>5500000</v>
      </c>
      <c r="AF485" s="47">
        <v>8250000</v>
      </c>
      <c r="AG485" s="24" t="s">
        <v>4040</v>
      </c>
      <c r="AH485" s="23">
        <v>45997</v>
      </c>
      <c r="AI485" s="23">
        <v>46037</v>
      </c>
      <c r="AJ485" s="24"/>
      <c r="AK485" s="24"/>
      <c r="AL485" s="24"/>
      <c r="AR485" s="23">
        <f t="shared" si="52"/>
        <v>46037</v>
      </c>
      <c r="AU485" s="39">
        <f t="shared" si="44"/>
        <v>8250000</v>
      </c>
    </row>
    <row r="486" spans="1:47" ht="13.8" hidden="1">
      <c r="A486" s="24" t="s">
        <v>4041</v>
      </c>
      <c r="B486" s="24">
        <v>1094879435</v>
      </c>
      <c r="C486" s="43">
        <f>+_xlfn.XLOOKUP(B486,[1]DATOS!$B:$B,[1]DATOS!$G:$G,"",0)</f>
        <v>31489</v>
      </c>
      <c r="D486" s="24" t="s">
        <v>1075</v>
      </c>
      <c r="E486" s="37" t="str">
        <f>+_xlfn.XLOOKUP($B486,[1]DATOS!$B:$B,[1]DATOS!$I:$I,"",0)</f>
        <v>Pilybaracaldo@gmail.com</v>
      </c>
      <c r="F486" s="43" t="str">
        <f>+_xlfn.XLOOKUP($B486,[1]DATOS!$B:$B,[1]DATOS!$L:$L,"",0)</f>
        <v>Calle 147#14-69</v>
      </c>
      <c r="G486" s="68">
        <f>+_xlfn.XLOOKUP($B486,[1]DATOS!$B:$B,[1]DATOS!$M:$M,"",0)</f>
        <v>3108209187</v>
      </c>
      <c r="H486" s="43" t="s">
        <v>850</v>
      </c>
      <c r="I486" s="73" t="s">
        <v>749</v>
      </c>
      <c r="J486" s="68">
        <f t="shared" ca="1" si="51"/>
        <v>40</v>
      </c>
      <c r="K486" s="24" t="s">
        <v>4023</v>
      </c>
      <c r="L486" s="24" t="s">
        <v>4024</v>
      </c>
      <c r="M486" s="24" t="s">
        <v>4025</v>
      </c>
      <c r="N486" s="24" t="s">
        <v>3939</v>
      </c>
      <c r="O486" s="70">
        <v>143190</v>
      </c>
      <c r="P486" s="45" t="s">
        <v>0</v>
      </c>
      <c r="Q486" s="45" t="s">
        <v>4042</v>
      </c>
      <c r="R486" s="24">
        <v>1666</v>
      </c>
      <c r="S486" s="78">
        <v>45994</v>
      </c>
      <c r="T486" s="24">
        <v>1735</v>
      </c>
      <c r="U486" s="23">
        <v>46002</v>
      </c>
      <c r="V486" s="46">
        <v>45995</v>
      </c>
      <c r="W486" s="34">
        <v>1</v>
      </c>
      <c r="X486" s="39">
        <v>980000</v>
      </c>
      <c r="Y486" s="42" t="s">
        <v>1211</v>
      </c>
      <c r="Z486" s="42">
        <v>8600095786</v>
      </c>
      <c r="AA486" s="23">
        <v>46001</v>
      </c>
      <c r="AB486" s="23">
        <v>46223</v>
      </c>
      <c r="AC486" s="23">
        <v>46002</v>
      </c>
      <c r="AD486" s="47" t="s">
        <v>55</v>
      </c>
      <c r="AE486" s="47">
        <v>7000000</v>
      </c>
      <c r="AF486" s="47">
        <v>9800000</v>
      </c>
      <c r="AG486" s="24" t="s">
        <v>4043</v>
      </c>
      <c r="AH486" s="23">
        <v>46002</v>
      </c>
      <c r="AI486" s="23">
        <v>46037</v>
      </c>
      <c r="AJ486" s="24" t="s">
        <v>4279</v>
      </c>
      <c r="AK486" s="24"/>
      <c r="AL486" s="24" t="s">
        <v>4280</v>
      </c>
      <c r="AM486" s="41">
        <v>46063</v>
      </c>
      <c r="AR486" s="23">
        <f t="shared" si="52"/>
        <v>46037</v>
      </c>
      <c r="AU486" s="39">
        <f t="shared" si="44"/>
        <v>9800000</v>
      </c>
    </row>
    <row r="487" spans="1:47" ht="13.8" hidden="1">
      <c r="A487" s="24" t="s">
        <v>4044</v>
      </c>
      <c r="B487" s="24">
        <v>80198444</v>
      </c>
      <c r="C487" s="43" t="str">
        <f>+_xlfn.XLOOKUP(B487,[1]DATOS!$B:$B,[1]DATOS!$G:$G,"",0)</f>
        <v/>
      </c>
      <c r="D487" s="24" t="s">
        <v>1074</v>
      </c>
      <c r="E487" s="37" t="str">
        <f>+_xlfn.XLOOKUP($B487,[1]DATOS!$B:$B,[1]DATOS!$I:$I,"",0)</f>
        <v/>
      </c>
      <c r="F487" s="43" t="str">
        <f>+_xlfn.XLOOKUP($B487,[1]DATOS!$B:$B,[1]DATOS!$L:$L,"",0)</f>
        <v/>
      </c>
      <c r="G487" s="68" t="str">
        <f>+_xlfn.XLOOKUP($B487,[1]DATOS!$B:$B,[1]DATOS!$M:$M,"",0)</f>
        <v/>
      </c>
      <c r="H487" s="43" t="str">
        <f>+_xlfn.XLOOKUP($B487,[1]DATOS!$B:$B,[1]DATOS!$O:$O,"",0)</f>
        <v/>
      </c>
      <c r="I487" s="73" t="str">
        <f>+_xlfn.XLOOKUP($B487,[1]DATOS!$B:$B,[1]DATOS!$P:$P,"",0)</f>
        <v/>
      </c>
      <c r="K487" s="24">
        <v>0</v>
      </c>
      <c r="L487" s="24">
        <v>0</v>
      </c>
      <c r="M487" s="24">
        <v>0</v>
      </c>
      <c r="N487" s="82" t="s">
        <v>4045</v>
      </c>
      <c r="O487" s="70">
        <v>143284</v>
      </c>
      <c r="P487" s="45" t="s">
        <v>0</v>
      </c>
      <c r="Q487" s="45" t="s">
        <v>4036</v>
      </c>
      <c r="S487" s="23">
        <v>46001</v>
      </c>
      <c r="W487" s="34">
        <v>1</v>
      </c>
      <c r="AD487" s="47" t="s">
        <v>54</v>
      </c>
      <c r="AE487" s="47">
        <v>5500000</v>
      </c>
      <c r="AF487" s="47">
        <v>8250000</v>
      </c>
      <c r="AG487" s="24" t="s">
        <v>4046</v>
      </c>
      <c r="AH487" s="23" t="s">
        <v>72</v>
      </c>
      <c r="AJ487" s="24"/>
      <c r="AK487" s="24"/>
      <c r="AL487" s="24"/>
      <c r="AR487" s="23"/>
      <c r="AU487" s="39">
        <f t="shared" si="44"/>
        <v>8250000</v>
      </c>
    </row>
    <row r="488" spans="1:47" ht="13.8" hidden="1">
      <c r="A488" s="24" t="s">
        <v>4047</v>
      </c>
      <c r="B488" s="24">
        <v>53893094</v>
      </c>
      <c r="C488" s="43">
        <f>+_xlfn.XLOOKUP(B488,[1]DATOS!$B:$B,[1]DATOS!$G:$G,"",0)</f>
        <v>30798</v>
      </c>
      <c r="D488" s="24" t="s">
        <v>1075</v>
      </c>
      <c r="E488" s="37" t="str">
        <f>+_xlfn.XLOOKUP($B488,[1]DATOS!$B:$B,[1]DATOS!$I:$I,"",0)</f>
        <v>mafe26go@hotmail.com</v>
      </c>
      <c r="F488" s="43" t="str">
        <f>+_xlfn.XLOOKUP($B488,[1]DATOS!$B:$B,[1]DATOS!$L:$L,"",0)</f>
        <v xml:space="preserve"> TV 70 C NO. 68-33 SUR </v>
      </c>
      <c r="G488" s="68" t="str">
        <f>+_xlfn.XLOOKUP($B488,[1]DATOS!$B:$B,[1]DATOS!$M:$M,"",0)</f>
        <v xml:space="preserve"> 310 8129967 </v>
      </c>
      <c r="H488" s="43" t="s">
        <v>748</v>
      </c>
      <c r="I488" s="73" t="s">
        <v>749</v>
      </c>
      <c r="J488" s="68">
        <f t="shared" ref="J488:J489" ca="1" si="53">+YEAR(TODAY())-YEAR(C488)</f>
        <v>42</v>
      </c>
      <c r="K488" s="24" t="s">
        <v>4026</v>
      </c>
      <c r="L488" s="24" t="s">
        <v>4027</v>
      </c>
      <c r="M488" s="24" t="s">
        <v>4028</v>
      </c>
      <c r="N488" s="24" t="s">
        <v>3940</v>
      </c>
      <c r="O488" s="70">
        <v>144666</v>
      </c>
      <c r="P488" s="45" t="s">
        <v>0</v>
      </c>
      <c r="Q488" s="45" t="s">
        <v>4036</v>
      </c>
      <c r="R488" s="24">
        <v>1786</v>
      </c>
      <c r="S488" s="23">
        <v>45996</v>
      </c>
      <c r="T488" s="24">
        <v>1730</v>
      </c>
      <c r="U488" s="23">
        <v>46000</v>
      </c>
      <c r="V488" s="46">
        <v>46001</v>
      </c>
      <c r="W488" s="34">
        <v>1</v>
      </c>
      <c r="Y488" s="42" t="s">
        <v>1225</v>
      </c>
      <c r="Z488" s="42">
        <v>8600370136</v>
      </c>
      <c r="AA488" s="23">
        <v>45996</v>
      </c>
      <c r="AB488" s="23">
        <v>46233</v>
      </c>
      <c r="AC488" s="23">
        <v>46000</v>
      </c>
      <c r="AD488" s="47" t="s">
        <v>55</v>
      </c>
      <c r="AE488" s="47">
        <v>5200000</v>
      </c>
      <c r="AF488" s="47">
        <v>7800000</v>
      </c>
      <c r="AG488" s="24" t="s">
        <v>4048</v>
      </c>
      <c r="AH488" s="23">
        <v>46001</v>
      </c>
      <c r="AI488" s="23">
        <v>46046</v>
      </c>
      <c r="AJ488" s="24" t="s">
        <v>2405</v>
      </c>
      <c r="AK488" s="24"/>
      <c r="AL488" s="24" t="s">
        <v>4281</v>
      </c>
      <c r="AM488" s="23">
        <v>46006</v>
      </c>
      <c r="AR488" s="23">
        <f t="shared" si="52"/>
        <v>46046</v>
      </c>
      <c r="AU488" s="39">
        <f t="shared" si="44"/>
        <v>7800000</v>
      </c>
    </row>
    <row r="489" spans="1:47" ht="13.8" hidden="1">
      <c r="A489" s="24" t="s">
        <v>4049</v>
      </c>
      <c r="B489" s="24">
        <v>1020841142</v>
      </c>
      <c r="C489" s="43">
        <f>+_xlfn.XLOOKUP(B489,[1]DATOS!$B:$B,[1]DATOS!$G:$G,"",0)</f>
        <v>36300</v>
      </c>
      <c r="D489" s="24" t="s">
        <v>1074</v>
      </c>
      <c r="E489" s="37" t="str">
        <f>+_xlfn.XLOOKUP($B489,[1]DATOS!$B:$B,[1]DATOS!$I:$I,"",0)</f>
        <v>2ARRCC21@GMAIL.COM</v>
      </c>
      <c r="F489" s="43" t="str">
        <f>+_xlfn.XLOOKUP($B489,[1]DATOS!$B:$B,[1]DATOS!$L:$L,"",0)</f>
        <v>CARRERA 21 #127D-79 3-301</v>
      </c>
      <c r="G489" s="68">
        <f>+_xlfn.XLOOKUP($B489,[1]DATOS!$B:$B,[1]DATOS!$M:$M,"",0)</f>
        <v>3228232430</v>
      </c>
      <c r="H489" s="43" t="s">
        <v>748</v>
      </c>
      <c r="I489" s="37" t="s">
        <v>771</v>
      </c>
      <c r="J489" s="68">
        <f t="shared" ca="1" si="53"/>
        <v>27</v>
      </c>
      <c r="K489" s="24" t="s">
        <v>4029</v>
      </c>
      <c r="L489" s="24" t="s">
        <v>4030</v>
      </c>
      <c r="M489" s="24" t="s">
        <v>4031</v>
      </c>
      <c r="N489" s="24" t="s">
        <v>3941</v>
      </c>
      <c r="O489" s="70">
        <v>144370</v>
      </c>
      <c r="P489" s="45" t="s">
        <v>0</v>
      </c>
      <c r="Q489" s="45" t="s">
        <v>4050</v>
      </c>
      <c r="R489" s="24">
        <v>1779</v>
      </c>
      <c r="S489" s="23">
        <v>45996</v>
      </c>
      <c r="T489" s="24">
        <v>1728</v>
      </c>
      <c r="U489" s="23">
        <v>46000</v>
      </c>
      <c r="V489" s="46">
        <v>46000</v>
      </c>
      <c r="W489" s="34">
        <v>1</v>
      </c>
      <c r="X489" s="39">
        <v>680000</v>
      </c>
      <c r="Y489" s="42" t="s">
        <v>1211</v>
      </c>
      <c r="Z489" s="42">
        <v>8600095786</v>
      </c>
      <c r="AA489" s="23">
        <v>45996</v>
      </c>
      <c r="AB489" s="23">
        <v>45853</v>
      </c>
      <c r="AC489" s="23">
        <v>46000</v>
      </c>
      <c r="AD489" s="47" t="s">
        <v>55</v>
      </c>
      <c r="AE489" s="47">
        <v>5100000</v>
      </c>
      <c r="AF489" s="47">
        <v>6800000</v>
      </c>
      <c r="AG489" s="24" t="s">
        <v>4051</v>
      </c>
      <c r="AH489" s="23">
        <v>46001</v>
      </c>
      <c r="AI489" s="23">
        <v>46037</v>
      </c>
      <c r="AJ489" s="24" t="s">
        <v>2427</v>
      </c>
      <c r="AK489" s="24"/>
      <c r="AL489" s="24" t="s">
        <v>4282</v>
      </c>
      <c r="AM489" s="23">
        <v>46008</v>
      </c>
      <c r="AR489" s="23">
        <f t="shared" si="52"/>
        <v>46037</v>
      </c>
      <c r="AU489" s="39">
        <f t="shared" si="44"/>
        <v>6800000</v>
      </c>
    </row>
    <row r="490" spans="1:47" ht="13.8" hidden="1">
      <c r="A490" s="24" t="s">
        <v>4057</v>
      </c>
      <c r="B490" s="24">
        <f>+_xlfn.XLOOKUP($N490,'[2]SECOP_II_-_Contratos_Electrónic'!$L:$L,'[2]SECOP_II_-_Contratos_Electrónic'!$X:$X,"",0)</f>
        <v>18391868</v>
      </c>
      <c r="C490" s="43">
        <f>+_xlfn.XLOOKUP(B490,[1]DATOS!$B:$B,[1]DATOS!$G:$G,"",0)</f>
        <v>25180</v>
      </c>
      <c r="D490" s="24" t="s">
        <v>1074</v>
      </c>
      <c r="E490" s="37" t="str">
        <f>+_xlfn.XLOOKUP($B490,[1]DATOS!$B:$B,[1]DATOS!$I:$I,"",0)</f>
        <v>pricaurteg@hotmail.com</v>
      </c>
      <c r="F490" s="43" t="str">
        <f>+_xlfn.XLOOKUP($B490,[1]DATOS!$B:$B,[1]DATOS!$L:$L,"",0)</f>
        <v>CL 134 10 A 40</v>
      </c>
      <c r="G490" s="68">
        <f>+_xlfn.XLOOKUP($B490,[1]DATOS!$B:$B,[1]DATOS!$M:$M,"",0)</f>
        <v>3138587482</v>
      </c>
      <c r="H490" s="43" t="s">
        <v>748</v>
      </c>
      <c r="I490" s="73" t="s">
        <v>749</v>
      </c>
      <c r="J490" s="68">
        <f t="shared" ref="J490:J529" ca="1" si="54">+YEAR(TODAY())-YEAR(C490)</f>
        <v>58</v>
      </c>
      <c r="K490" s="24" t="str">
        <f>+_xlfn.XLOOKUP($N490,'[2]SECOP_II_-_Contratos_Electrónic'!$L:$L,'[2]SECOP_II_-_Contratos_Electrónic'!$AZ:$AZ,"",0)</f>
        <v>https://community.secop.gov.co/Public/Tendering/OpportunityDetail/Index?noticeUID=CO1.NTC.9257002&amp;isFromPublicArea=True&amp;isModal=true&amp;asPopupView=true</v>
      </c>
      <c r="L490" s="24" t="str">
        <f>+_xlfn.XLOOKUP($N490,'[2]SECOP_II_-_Contratos_Electrónic'!$L:$L,'[2]SECOP_II_-_Contratos_Electrónic'!$K:$K,"",0)</f>
        <v>CO1.PCCNTR.8682114</v>
      </c>
      <c r="M490" s="24" t="str">
        <f>+_xlfn.XLOOKUP($N490,'[2]SECOP_II_-_Contratos_Electrónic'!$L:$L,'[2]SECOP_II_-_Contratos_Electrónic'!$J:$J,"",0)</f>
        <v>CO1.BDOS.9227795</v>
      </c>
      <c r="N490" t="s">
        <v>4185</v>
      </c>
      <c r="O490" s="70">
        <v>149143</v>
      </c>
      <c r="P490" s="45" t="s">
        <v>0</v>
      </c>
      <c r="Q490" s="24" t="s">
        <v>4193</v>
      </c>
      <c r="R490" s="24">
        <v>1809</v>
      </c>
      <c r="S490" s="23">
        <v>46000</v>
      </c>
      <c r="T490" s="24">
        <v>1727</v>
      </c>
      <c r="U490" s="23">
        <v>46000</v>
      </c>
      <c r="V490" s="46">
        <v>46000</v>
      </c>
      <c r="W490" s="34">
        <v>3</v>
      </c>
      <c r="X490" s="39">
        <v>1106666</v>
      </c>
      <c r="Y490" s="42" t="s">
        <v>1211</v>
      </c>
      <c r="Z490" s="42">
        <v>8600095786</v>
      </c>
      <c r="AA490" s="23">
        <v>45997</v>
      </c>
      <c r="AB490" s="23">
        <v>46218</v>
      </c>
      <c r="AC490" s="23">
        <v>46000</v>
      </c>
      <c r="AD490" s="47" t="s">
        <v>55</v>
      </c>
      <c r="AE490" s="47">
        <v>8300000</v>
      </c>
      <c r="AF490" s="47">
        <v>11066667</v>
      </c>
      <c r="AG490" s="24" t="s">
        <v>4138</v>
      </c>
      <c r="AH490" s="23">
        <v>46001</v>
      </c>
      <c r="AI490" s="23">
        <v>46037</v>
      </c>
      <c r="AJ490" s="24" t="s">
        <v>4228</v>
      </c>
      <c r="AK490" s="24"/>
      <c r="AL490" s="24" t="s">
        <v>4229</v>
      </c>
      <c r="AM490" s="23">
        <v>46014</v>
      </c>
      <c r="AR490" s="23">
        <f t="shared" si="52"/>
        <v>46037</v>
      </c>
      <c r="AU490" s="39">
        <f t="shared" si="44"/>
        <v>11066667</v>
      </c>
    </row>
    <row r="491" spans="1:47" ht="13.8" hidden="1">
      <c r="A491" s="24" t="s">
        <v>4058</v>
      </c>
      <c r="B491" s="24">
        <f>+_xlfn.XLOOKUP($N491,'[2]SECOP_II_-_Contratos_Electrónic'!$L:$L,'[2]SECOP_II_-_Contratos_Electrónic'!$X:$X,"",0)</f>
        <v>1022342195</v>
      </c>
      <c r="C491" s="43">
        <f>+_xlfn.XLOOKUP(B491,[1]DATOS!$B:$B,[1]DATOS!$G:$G,"",0)</f>
        <v>32150</v>
      </c>
      <c r="D491" s="24" t="s">
        <v>1075</v>
      </c>
      <c r="E491" s="37" t="str">
        <f>+_xlfn.XLOOKUP($B491,[1]DATOS!$B:$B,[1]DATOS!$I:$I,"",0)</f>
        <v>lawovbp@gmail.com</v>
      </c>
      <c r="F491" s="43" t="str">
        <f>+_xlfn.XLOOKUP($B491,[1]DATOS!$B:$B,[1]DATOS!$L:$L,"",0)</f>
        <v xml:space="preserve">Calle 127 B Bis No. 51 a 69 </v>
      </c>
      <c r="G491" s="68">
        <f>+_xlfn.XLOOKUP($B491,[1]DATOS!$B:$B,[1]DATOS!$M:$M,"",0)</f>
        <v>3017464755</v>
      </c>
      <c r="H491" s="43" t="s">
        <v>756</v>
      </c>
      <c r="I491" s="73" t="s">
        <v>749</v>
      </c>
      <c r="J491" s="68">
        <f t="shared" ca="1" si="54"/>
        <v>38</v>
      </c>
      <c r="K491" s="24" t="str">
        <f>+_xlfn.XLOOKUP(N491,'[2]SECOP_II_-_Contratos_Electrónic'!$L:$L,'[2]SECOP_II_-_Contratos_Electrónic'!$AZ:$AZ,"",0)</f>
        <v>https://community.secop.gov.co/Public/Tendering/OpportunityDetail/Index?noticeUID=CO1.NTC.9258604&amp;isFromPublicArea=True&amp;isModal=true&amp;asPopupView=true</v>
      </c>
      <c r="L491" s="24" t="str">
        <f>+_xlfn.XLOOKUP($N491,'[2]SECOP_II_-_Contratos_Electrónic'!$L:$L,'[2]SECOP_II_-_Contratos_Electrónic'!$K:$K,"",0)</f>
        <v>CO1.PCCNTR.8683137</v>
      </c>
      <c r="M491" s="24" t="str">
        <f>+_xlfn.XLOOKUP($N491,'[2]SECOP_II_-_Contratos_Electrónic'!$L:$L,'[2]SECOP_II_-_Contratos_Electrónic'!$J:$J,"",0)</f>
        <v>CO1.BDOS.9229206</v>
      </c>
      <c r="N491" s="24" t="s">
        <v>4059</v>
      </c>
      <c r="O491" s="70">
        <v>140888</v>
      </c>
      <c r="P491" s="45" t="s">
        <v>0</v>
      </c>
      <c r="Q491" s="24" t="s">
        <v>4194</v>
      </c>
      <c r="R491" s="24">
        <v>1775</v>
      </c>
      <c r="S491" s="23">
        <v>46000</v>
      </c>
      <c r="T491" s="24">
        <v>1729</v>
      </c>
      <c r="U491" s="23">
        <v>46000</v>
      </c>
      <c r="V491" s="46">
        <v>46001</v>
      </c>
      <c r="W491" s="34">
        <v>5</v>
      </c>
      <c r="X491" s="39">
        <v>780000</v>
      </c>
      <c r="Y491" s="42" t="s">
        <v>1211</v>
      </c>
      <c r="Z491" s="42">
        <v>8600095786</v>
      </c>
      <c r="AA491" s="23">
        <v>46000</v>
      </c>
      <c r="AB491" s="23">
        <v>46234</v>
      </c>
      <c r="AC491" s="23">
        <v>46000</v>
      </c>
      <c r="AD491" s="47" t="s">
        <v>55</v>
      </c>
      <c r="AE491" s="47">
        <v>5700000</v>
      </c>
      <c r="AF491" s="47">
        <v>7800000</v>
      </c>
      <c r="AG491" s="24" t="s">
        <v>4107</v>
      </c>
      <c r="AH491" s="23">
        <v>46001</v>
      </c>
      <c r="AI491" s="23">
        <v>46046</v>
      </c>
      <c r="AJ491" s="24" t="s">
        <v>1674</v>
      </c>
      <c r="AK491" s="24"/>
      <c r="AL491" s="24" t="s">
        <v>4283</v>
      </c>
      <c r="AM491" s="23">
        <v>46010</v>
      </c>
      <c r="AR491" s="23">
        <f t="shared" si="52"/>
        <v>46046</v>
      </c>
      <c r="AU491" s="39">
        <f t="shared" si="44"/>
        <v>7800000</v>
      </c>
    </row>
    <row r="492" spans="1:47" ht="13.8" hidden="1">
      <c r="A492" s="24" t="s">
        <v>4061</v>
      </c>
      <c r="B492" s="24">
        <f>+_xlfn.XLOOKUP($N492,'[2]SECOP_II_-_Contratos_Electrónic'!$L:$L,'[2]SECOP_II_-_Contratos_Electrónic'!$X:$X,"",0)</f>
        <v>79324941</v>
      </c>
      <c r="C492" s="43">
        <f>+_xlfn.XLOOKUP(B492,[1]DATOS!$B:$B,[1]DATOS!$G:$G,"",0)</f>
        <v>23709</v>
      </c>
      <c r="D492" s="24" t="s">
        <v>1074</v>
      </c>
      <c r="E492" s="37" t="str">
        <f>+_xlfn.XLOOKUP($B492,[1]DATOS!$B:$B,[1]DATOS!$I:$I,"",0)</f>
        <v>jotamanabg@hotmail.com</v>
      </c>
      <c r="F492" s="43" t="str">
        <f>+_xlfn.XLOOKUP($B492,[1]DATOS!$B:$B,[1]DATOS!$L:$L,"",0)</f>
        <v xml:space="preserve">carrera 20 No 194-25  </v>
      </c>
      <c r="G492" s="68">
        <f>+_xlfn.XLOOKUP($B492,[1]DATOS!$B:$B,[1]DATOS!$M:$M,"",0)</f>
        <v>3102007068</v>
      </c>
      <c r="H492" s="43" t="s">
        <v>748</v>
      </c>
      <c r="I492" s="73" t="s">
        <v>753</v>
      </c>
      <c r="J492" s="68">
        <f t="shared" ca="1" si="54"/>
        <v>62</v>
      </c>
      <c r="K492" s="24" t="str">
        <f>+_xlfn.XLOOKUP(N492,'[2]SECOP_II_-_Contratos_Electrónic'!$L:$L,'[2]SECOP_II_-_Contratos_Electrónic'!$AZ:$AZ,"",0)</f>
        <v>https://community.secop.gov.co/Public/Tendering/OpportunityDetail/Index?noticeUID=CO1.NTC.9268294&amp;isFromPublicArea=True&amp;isModal=true&amp;asPopupView=true</v>
      </c>
      <c r="L492" s="24" t="str">
        <f>+_xlfn.XLOOKUP($N492,'[2]SECOP_II_-_Contratos_Electrónic'!$L:$L,'[2]SECOP_II_-_Contratos_Electrónic'!$K:$K,"",0)</f>
        <v>CO1.PCCNTR.8690402</v>
      </c>
      <c r="M492" s="24" t="str">
        <f>+_xlfn.XLOOKUP($N492,'[2]SECOP_II_-_Contratos_Electrónic'!$L:$L,'[2]SECOP_II_-_Contratos_Electrónic'!$J:$J,"",0)</f>
        <v>CO1.BDOS.9237456</v>
      </c>
      <c r="N492" s="24" t="s">
        <v>4186</v>
      </c>
      <c r="O492" s="70">
        <v>140926</v>
      </c>
      <c r="P492" s="45" t="s">
        <v>0</v>
      </c>
      <c r="Q492" s="24" t="s">
        <v>4194</v>
      </c>
      <c r="R492" s="24">
        <v>1763</v>
      </c>
      <c r="S492" s="23">
        <v>46002</v>
      </c>
      <c r="T492" s="24">
        <v>1745</v>
      </c>
      <c r="U492" s="23">
        <v>46006</v>
      </c>
      <c r="V492" s="46">
        <v>46001</v>
      </c>
      <c r="W492" s="34">
        <v>5</v>
      </c>
      <c r="X492" s="39">
        <v>780000</v>
      </c>
      <c r="Y492" s="42" t="s">
        <v>1211</v>
      </c>
      <c r="Z492" s="42">
        <v>8600095786</v>
      </c>
      <c r="AA492" s="23">
        <v>46007</v>
      </c>
      <c r="AB492" s="23">
        <v>45868</v>
      </c>
      <c r="AC492" s="23">
        <v>46007</v>
      </c>
      <c r="AD492" s="47" t="s">
        <v>55</v>
      </c>
      <c r="AE492" s="47">
        <v>5200000</v>
      </c>
      <c r="AF492" s="47">
        <v>7800000</v>
      </c>
      <c r="AG492" s="24" t="s">
        <v>4107</v>
      </c>
      <c r="AH492" s="23">
        <v>46007</v>
      </c>
      <c r="AI492" s="23">
        <v>45687</v>
      </c>
      <c r="AJ492" s="24" t="s">
        <v>2405</v>
      </c>
      <c r="AK492" s="24"/>
      <c r="AL492" s="24" t="s">
        <v>4284</v>
      </c>
      <c r="AM492" s="23">
        <v>46007</v>
      </c>
      <c r="AR492" s="23">
        <f t="shared" si="52"/>
        <v>45687</v>
      </c>
      <c r="AU492" s="39">
        <f t="shared" si="44"/>
        <v>7800000</v>
      </c>
    </row>
    <row r="493" spans="1:47" ht="13.8" hidden="1">
      <c r="A493" s="24" t="s">
        <v>4062</v>
      </c>
      <c r="B493" s="24">
        <f>+_xlfn.XLOOKUP($N493,'[2]SECOP_II_-_Contratos_Electrónic'!$L:$L,'[2]SECOP_II_-_Contratos_Electrónic'!$X:$X,"",0)</f>
        <v>1007370717</v>
      </c>
      <c r="C493" s="43">
        <f>+_xlfn.XLOOKUP(B493,[1]DATOS!$B:$B,[1]DATOS!$G:$G,"",0)</f>
        <v>36753</v>
      </c>
      <c r="D493" s="24" t="s">
        <v>1075</v>
      </c>
      <c r="E493" s="37" t="str">
        <f>+_xlfn.XLOOKUP($B493,[1]DATOS!$B:$B,[1]DATOS!$I:$I,"",0)</f>
        <v xml:space="preserve">mariaalejandradiazbuitrago1508@gmail.com </v>
      </c>
      <c r="F493" s="43" t="str">
        <f>+_xlfn.XLOOKUP($B493,[1]DATOS!$B:$B,[1]DATOS!$L:$L,"",0)</f>
        <v xml:space="preserve">CALLE 13 No. 24G 38 </v>
      </c>
      <c r="G493" s="68">
        <f>+_xlfn.XLOOKUP($B493,[1]DATOS!$B:$B,[1]DATOS!$M:$M,"",0)</f>
        <v>3133415176</v>
      </c>
      <c r="H493" s="43" t="s">
        <v>788</v>
      </c>
      <c r="I493" s="73" t="s">
        <v>753</v>
      </c>
      <c r="J493" s="68">
        <f t="shared" ca="1" si="54"/>
        <v>26</v>
      </c>
      <c r="K493" s="24" t="str">
        <f>+_xlfn.XLOOKUP(N493,'[2]SECOP_II_-_Contratos_Electrónic'!$L:$L,'[2]SECOP_II_-_Contratos_Electrónic'!$AZ:$AZ,"",0)</f>
        <v>https://community.secop.gov.co/Public/Tendering/OpportunityDetail/Index?noticeUID=CO1.NTC.9269252&amp;isFromPublicArea=True&amp;isModal=true&amp;asPopupView=true</v>
      </c>
      <c r="L493" s="24" t="str">
        <f>+_xlfn.XLOOKUP($N493,'[2]SECOP_II_-_Contratos_Electrónic'!$L:$L,'[2]SECOP_II_-_Contratos_Electrónic'!$K:$K,"",0)</f>
        <v>CO1.PCCNTR.8690636</v>
      </c>
      <c r="M493" s="24" t="str">
        <f>+_xlfn.XLOOKUP($N493,'[2]SECOP_II_-_Contratos_Electrónic'!$L:$L,'[2]SECOP_II_-_Contratos_Electrónic'!$J:$J,"",0)</f>
        <v>CO1.BDOS.9240031</v>
      </c>
      <c r="N493" s="24" t="s">
        <v>4187</v>
      </c>
      <c r="O493" s="70">
        <v>140875</v>
      </c>
      <c r="P493" s="45" t="s">
        <v>0</v>
      </c>
      <c r="Q493" s="24" t="s">
        <v>4194</v>
      </c>
      <c r="R493" s="24">
        <v>1810</v>
      </c>
      <c r="S493" s="23">
        <v>46002</v>
      </c>
      <c r="T493" s="24">
        <v>1743</v>
      </c>
      <c r="U493" s="23">
        <v>46006</v>
      </c>
      <c r="V493" s="46">
        <v>46006</v>
      </c>
      <c r="W493" s="34">
        <v>5</v>
      </c>
      <c r="X493" s="39">
        <v>750000</v>
      </c>
      <c r="Y493" s="42" t="s">
        <v>1211</v>
      </c>
      <c r="Z493" s="42">
        <v>8600095786</v>
      </c>
      <c r="AA493" s="23">
        <v>46001</v>
      </c>
      <c r="AB493" s="23">
        <v>45863</v>
      </c>
      <c r="AC493" s="23">
        <v>46002</v>
      </c>
      <c r="AD493" s="47" t="s">
        <v>55</v>
      </c>
      <c r="AE493" s="47">
        <v>5000000</v>
      </c>
      <c r="AF493" s="47">
        <v>7500000</v>
      </c>
      <c r="AG493" s="24" t="s">
        <v>4108</v>
      </c>
      <c r="AH493" s="23">
        <v>46006</v>
      </c>
      <c r="AI493" s="23">
        <v>46051</v>
      </c>
      <c r="AJ493" s="24" t="s">
        <v>2405</v>
      </c>
      <c r="AK493" s="24"/>
      <c r="AL493" s="24" t="s">
        <v>4285</v>
      </c>
      <c r="AM493" s="23">
        <v>46007</v>
      </c>
      <c r="AR493" s="23">
        <f t="shared" si="52"/>
        <v>46051</v>
      </c>
      <c r="AU493" s="39">
        <f t="shared" si="44"/>
        <v>7500000</v>
      </c>
    </row>
    <row r="494" spans="1:47" ht="13.8">
      <c r="A494" s="24" t="s">
        <v>4063</v>
      </c>
      <c r="B494" s="24">
        <f>+_xlfn.XLOOKUP($N494,'[2]SECOP_II_-_Contratos_Electrónic'!$L:$L,'[2]SECOP_II_-_Contratos_Electrónic'!$X:$X,"",0)</f>
        <v>830093042</v>
      </c>
      <c r="C494" s="43" t="s">
        <v>2794</v>
      </c>
      <c r="D494" s="24" t="s">
        <v>2794</v>
      </c>
      <c r="E494" s="37" t="str">
        <f>+_xlfn.XLOOKUP($B494,[1]DATOS!$B:$B,[1]DATOS!$I:$I,"",0)</f>
        <v/>
      </c>
      <c r="F494" s="43" t="str">
        <f>+_xlfn.XLOOKUP($B494,[1]DATOS!$B:$B,[1]DATOS!$L:$L,"",0)</f>
        <v/>
      </c>
      <c r="G494" s="68" t="str">
        <f>+_xlfn.XLOOKUP($B494,[1]DATOS!$B:$B,[1]DATOS!$M:$M,"",0)</f>
        <v/>
      </c>
      <c r="H494" s="43" t="s">
        <v>2794</v>
      </c>
      <c r="I494" s="73" t="s">
        <v>2794</v>
      </c>
      <c r="J494" s="44" t="s">
        <v>2794</v>
      </c>
      <c r="K494" s="24" t="str">
        <f>+_xlfn.XLOOKUP(N494,'[2]SECOP_II_-_Contratos_Electrónic'!$L:$L,'[2]SECOP_II_-_Contratos_Electrónic'!$AZ:$AZ,"",0)</f>
        <v>https://community.secop.gov.co/Public/Tendering/OpportunityDetail/Index?noticeUID=CO1.NTC.9264363&amp;isFromPublicArea=True&amp;isModal=true&amp;asPopupView=true</v>
      </c>
      <c r="L494" s="24" t="str">
        <f>+_xlfn.XLOOKUP($N494,'[2]SECOP_II_-_Contratos_Electrónic'!$L:$L,'[2]SECOP_II_-_Contratos_Electrónic'!$K:$K,"",0)</f>
        <v>CO1.PCCNTR.8693638</v>
      </c>
      <c r="M494" s="24" t="str">
        <f>+_xlfn.XLOOKUP($N494,'[2]SECOP_II_-_Contratos_Electrónic'!$L:$L,'[2]SECOP_II_-_Contratos_Electrónic'!$J:$J,"",0)</f>
        <v>CO1.BDOS.9232393</v>
      </c>
      <c r="N494" s="24" t="s">
        <v>4060</v>
      </c>
      <c r="O494" s="70">
        <v>2025</v>
      </c>
      <c r="P494" s="45" t="s">
        <v>13</v>
      </c>
      <c r="Q494" s="24" t="s">
        <v>4195</v>
      </c>
      <c r="R494" s="24">
        <v>1599</v>
      </c>
      <c r="S494" s="23">
        <v>46002</v>
      </c>
      <c r="T494" s="24">
        <v>1736</v>
      </c>
      <c r="U494" s="23">
        <v>46003</v>
      </c>
      <c r="V494" s="34" t="s">
        <v>2794</v>
      </c>
      <c r="W494" s="34" t="s">
        <v>2794</v>
      </c>
      <c r="AD494" s="47" t="s">
        <v>54</v>
      </c>
      <c r="AE494" s="47" t="s">
        <v>2794</v>
      </c>
      <c r="AF494" s="47">
        <v>1112683500</v>
      </c>
      <c r="AG494" s="24" t="s">
        <v>4133</v>
      </c>
      <c r="AH494" s="23" t="s">
        <v>72</v>
      </c>
      <c r="AJ494" s="24" t="s">
        <v>4264</v>
      </c>
      <c r="AK494" s="24"/>
      <c r="AL494" s="24" t="s">
        <v>4330</v>
      </c>
      <c r="AM494" s="23">
        <v>46077</v>
      </c>
      <c r="AR494" s="23"/>
      <c r="AU494" s="39">
        <f t="shared" si="44"/>
        <v>1112683500</v>
      </c>
    </row>
    <row r="495" spans="1:47" ht="13.8" hidden="1">
      <c r="A495" s="24" t="s">
        <v>1838</v>
      </c>
      <c r="B495" s="24">
        <f>+_xlfn.XLOOKUP($N495,'[2]SECOP_II_-_Contratos_Electrónic'!$L:$L,'[2]SECOP_II_-_Contratos_Electrónic'!$X:$X,"",0)</f>
        <v>1140822735</v>
      </c>
      <c r="C495" s="43">
        <f>+_xlfn.XLOOKUP(B495,[1]DATOS!$B:$B,[1]DATOS!$G:$G,"",0)</f>
        <v>32711</v>
      </c>
      <c r="D495" s="24" t="s">
        <v>1074</v>
      </c>
      <c r="E495" s="37" t="str">
        <f>+_xlfn.XLOOKUP($B495,[1]DATOS!$B:$B,[1]DATOS!$I:$I,"",0)</f>
        <v xml:space="preserve">e.ernestobel@hotmail.com </v>
      </c>
      <c r="F495" s="43" t="str">
        <f>+_xlfn.XLOOKUP($B495,[1]DATOS!$B:$B,[1]DATOS!$L:$L,"",0)</f>
        <v>CL  53 A  BIS    21  27</v>
      </c>
      <c r="G495" s="68">
        <f>+_xlfn.XLOOKUP($B495,[1]DATOS!$B:$B,[1]DATOS!$M:$M,"",0)</f>
        <v>3013824916</v>
      </c>
      <c r="H495" s="43" t="s">
        <v>850</v>
      </c>
      <c r="I495" s="73" t="s">
        <v>753</v>
      </c>
      <c r="J495" s="68">
        <f t="shared" ca="1" si="54"/>
        <v>37</v>
      </c>
      <c r="K495" s="24" t="str">
        <f>+_xlfn.XLOOKUP(N495,'[2]SECOP_II_-_Contratos_Electrónic'!$L:$L,'[2]SECOP_II_-_Contratos_Electrónic'!$AZ:$AZ,"",0)</f>
        <v>https://community.secop.gov.co/Public/Tendering/OpportunityDetail/Index?noticeUID=CO1.NTC.9287877&amp;isFromPublicArea=True&amp;isModal=true&amp;asPopupView=true</v>
      </c>
      <c r="L495" s="24" t="str">
        <f>+_xlfn.XLOOKUP($N495,'[2]SECOP_II_-_Contratos_Electrónic'!$L:$L,'[2]SECOP_II_-_Contratos_Electrónic'!$K:$K,"",0)</f>
        <v>CO1.PCCNTR.8701889</v>
      </c>
      <c r="M495" s="24" t="str">
        <f>+_xlfn.XLOOKUP($N495,'[2]SECOP_II_-_Contratos_Electrónic'!$L:$L,'[2]SECOP_II_-_Contratos_Electrónic'!$J:$J,"",0)</f>
        <v>CO1.BDOS.9241289</v>
      </c>
      <c r="N495" t="s">
        <v>4188</v>
      </c>
      <c r="O495" s="70">
        <v>140880</v>
      </c>
      <c r="P495" s="45" t="s">
        <v>0</v>
      </c>
      <c r="Q495" s="24" t="s">
        <v>4194</v>
      </c>
      <c r="R495" s="24">
        <v>1795</v>
      </c>
      <c r="S495" s="23">
        <v>46006</v>
      </c>
      <c r="T495" s="24">
        <v>1750</v>
      </c>
      <c r="U495" s="23">
        <v>46007</v>
      </c>
      <c r="V495" s="46">
        <v>46007</v>
      </c>
      <c r="W495" s="34">
        <v>5</v>
      </c>
      <c r="X495" s="39">
        <v>855000</v>
      </c>
      <c r="Y495" s="42" t="s">
        <v>1211</v>
      </c>
      <c r="Z495" s="42">
        <v>8600095786</v>
      </c>
      <c r="AA495" s="23">
        <v>46006</v>
      </c>
      <c r="AB495" s="23">
        <v>46234</v>
      </c>
      <c r="AC495" s="23">
        <v>46007</v>
      </c>
      <c r="AD495" s="47" t="s">
        <v>55</v>
      </c>
      <c r="AE495" s="47">
        <v>5700000</v>
      </c>
      <c r="AF495" s="47">
        <v>8550000</v>
      </c>
      <c r="AG495" s="24" t="s">
        <v>4109</v>
      </c>
      <c r="AH495" s="23">
        <v>46007</v>
      </c>
      <c r="AI495" s="23">
        <v>46052</v>
      </c>
      <c r="AJ495" s="24" t="s">
        <v>3382</v>
      </c>
      <c r="AK495" s="24"/>
      <c r="AL495" s="24" t="s">
        <v>4286</v>
      </c>
      <c r="AM495" s="41">
        <v>46063</v>
      </c>
      <c r="AR495" s="23">
        <f t="shared" si="52"/>
        <v>46052</v>
      </c>
      <c r="AU495" s="39">
        <f t="shared" ref="AU495:AU529" si="55">+AN495+AF495+BB495</f>
        <v>8550000</v>
      </c>
    </row>
    <row r="496" spans="1:47" ht="13.8" hidden="1">
      <c r="A496" s="24" t="s">
        <v>4089</v>
      </c>
      <c r="B496" s="24">
        <f>+_xlfn.XLOOKUP($N496,'[2]SECOP_II_-_Contratos_Electrónic'!$L:$L,'[2]SECOP_II_-_Contratos_Electrónic'!$X:$X,"",0)</f>
        <v>80065444</v>
      </c>
      <c r="C496" s="43">
        <f>+_xlfn.XLOOKUP(B496,[1]DATOS!$B:$B,[1]DATOS!$G:$G,"",0)</f>
        <v>29078</v>
      </c>
      <c r="D496" s="24" t="s">
        <v>1074</v>
      </c>
      <c r="E496" s="37" t="str">
        <f>+_xlfn.XLOOKUP($B496,[1]DATOS!$B:$B,[1]DATOS!$I:$I,"",0)</f>
        <v>ernestoabogadoconsultor@gmail.com</v>
      </c>
      <c r="F496" s="43" t="str">
        <f>+_xlfn.XLOOKUP($B496,[1]DATOS!$B:$B,[1]DATOS!$L:$L,"",0)</f>
        <v>Calle 19#3A-37</v>
      </c>
      <c r="G496" s="68">
        <f>+_xlfn.XLOOKUP($B496,[1]DATOS!$B:$B,[1]DATOS!$M:$M,"",0)</f>
        <v>3136744031</v>
      </c>
      <c r="H496" s="43" t="s">
        <v>756</v>
      </c>
      <c r="I496" s="73" t="s">
        <v>749</v>
      </c>
      <c r="J496" s="68">
        <f t="shared" ca="1" si="54"/>
        <v>47</v>
      </c>
      <c r="K496" s="24" t="str">
        <f>+_xlfn.XLOOKUP(N496,'[2]SECOP_II_-_Contratos_Electrónic'!$L:$L,'[2]SECOP_II_-_Contratos_Electrónic'!$AZ:$AZ,"",0)</f>
        <v>https://community.secop.gov.co/Public/Tendering/OpportunityDetail/Index?noticeUID=CO1.NTC.9300412&amp;isFromPublicArea=True&amp;isModal=true&amp;asPopupView=true</v>
      </c>
      <c r="L496" s="24" t="str">
        <f>+_xlfn.XLOOKUP($N496,'[2]SECOP_II_-_Contratos_Electrónic'!$L:$L,'[2]SECOP_II_-_Contratos_Electrónic'!$K:$K,"",0)</f>
        <v>CO1.PCCNTR.8709557</v>
      </c>
      <c r="M496" s="24" t="str">
        <f>+_xlfn.XLOOKUP($N496,'[2]SECOP_II_-_Contratos_Electrónic'!$L:$L,'[2]SECOP_II_-_Contratos_Electrónic'!$J:$J,"",0)</f>
        <v>CO1.BDOS.9246267</v>
      </c>
      <c r="N496" s="24" t="s">
        <v>4088</v>
      </c>
      <c r="O496" s="70">
        <v>146943</v>
      </c>
      <c r="P496" s="45" t="s">
        <v>0</v>
      </c>
      <c r="Q496" s="24" t="s">
        <v>4196</v>
      </c>
      <c r="R496" s="24">
        <v>1782</v>
      </c>
      <c r="S496" s="23">
        <v>46009</v>
      </c>
      <c r="T496" s="24">
        <v>1781</v>
      </c>
      <c r="U496" s="23">
        <v>46020</v>
      </c>
      <c r="V496" s="46">
        <v>46013</v>
      </c>
      <c r="W496" s="34">
        <v>1</v>
      </c>
      <c r="X496" s="39">
        <v>960000</v>
      </c>
      <c r="Y496" s="42" t="s">
        <v>1211</v>
      </c>
      <c r="AA496" s="23">
        <v>45679</v>
      </c>
      <c r="AB496" s="23">
        <v>46287</v>
      </c>
      <c r="AC496" s="23">
        <v>46013</v>
      </c>
      <c r="AD496" s="47" t="s">
        <v>55</v>
      </c>
      <c r="AE496" s="47">
        <v>3200000</v>
      </c>
      <c r="AF496" s="47">
        <v>9600000</v>
      </c>
      <c r="AG496" s="24" t="s">
        <v>4110</v>
      </c>
      <c r="AH496" s="23">
        <v>46013</v>
      </c>
      <c r="AI496" s="23">
        <v>46102</v>
      </c>
      <c r="AJ496" s="24" t="s">
        <v>4260</v>
      </c>
      <c r="AK496" s="24"/>
      <c r="AL496" s="24" t="s">
        <v>4287</v>
      </c>
      <c r="AM496" s="23">
        <v>46021</v>
      </c>
      <c r="AR496" s="23">
        <f t="shared" si="52"/>
        <v>46102</v>
      </c>
      <c r="AU496" s="39">
        <f t="shared" si="55"/>
        <v>9600000</v>
      </c>
    </row>
    <row r="497" spans="1:47" ht="13.8">
      <c r="A497" s="24" t="s">
        <v>4090</v>
      </c>
      <c r="B497" s="24">
        <f>+_xlfn.XLOOKUP($N497,'[2]SECOP_II_-_Contratos_Electrónic'!$L:$L,'[2]SECOP_II_-_Contratos_Electrónic'!$X:$X,"",0)</f>
        <v>860351894</v>
      </c>
      <c r="C497" s="43" t="s">
        <v>2794</v>
      </c>
      <c r="D497" s="24" t="s">
        <v>2794</v>
      </c>
      <c r="E497" s="37" t="str">
        <f>+_xlfn.XLOOKUP($B497,[1]DATOS!$B:$B,[1]DATOS!$I:$I,"",0)</f>
        <v/>
      </c>
      <c r="F497" s="43" t="str">
        <f>+_xlfn.XLOOKUP($B497,[1]DATOS!$B:$B,[1]DATOS!$L:$L,"",0)</f>
        <v/>
      </c>
      <c r="G497" s="68" t="str">
        <f>+_xlfn.XLOOKUP($B497,[1]DATOS!$B:$B,[1]DATOS!$M:$M,"",0)</f>
        <v/>
      </c>
      <c r="H497" s="43" t="s">
        <v>2794</v>
      </c>
      <c r="I497" s="73" t="s">
        <v>2794</v>
      </c>
      <c r="J497" s="44" t="s">
        <v>2794</v>
      </c>
      <c r="K497" s="24" t="str">
        <f>+_xlfn.XLOOKUP(N497,'[2]SECOP_II_-_Contratos_Electrónic'!$L:$L,'[2]SECOP_II_-_Contratos_Electrónic'!$AZ:$AZ,"",0)</f>
        <v>https://community.secop.gov.co/Public/Tendering/OpportunityDetail/Index?noticeUID=CO1.NTC.9205461&amp;isFromPublicArea=True&amp;isModal=true&amp;asPopupView=true</v>
      </c>
      <c r="L497" s="24" t="str">
        <f>+_xlfn.XLOOKUP($N497,'[2]SECOP_II_-_Contratos_Electrónic'!$L:$L,'[2]SECOP_II_-_Contratos_Electrónic'!$K:$K,"",0)</f>
        <v>CO1.PCCNTR.8697724</v>
      </c>
      <c r="M497" s="24" t="str">
        <f>+_xlfn.XLOOKUP($N497,'[2]SECOP_II_-_Contratos_Electrónic'!$L:$L,'[2]SECOP_II_-_Contratos_Electrónic'!$J:$J,"",0)</f>
        <v>CO1.BDOS.9052511</v>
      </c>
      <c r="N497" s="24" t="s">
        <v>4091</v>
      </c>
      <c r="O497" s="70" t="s">
        <v>2794</v>
      </c>
      <c r="P497" s="45" t="s">
        <v>4</v>
      </c>
      <c r="Q497" s="24" t="s">
        <v>4197</v>
      </c>
      <c r="R497" s="24">
        <v>1679</v>
      </c>
      <c r="S497" s="23">
        <v>46006</v>
      </c>
      <c r="T497" s="24">
        <v>1747</v>
      </c>
      <c r="U497" s="23">
        <v>46006</v>
      </c>
      <c r="V497" s="34" t="s">
        <v>2794</v>
      </c>
      <c r="W497" s="34" t="s">
        <v>2794</v>
      </c>
      <c r="AD497" s="47" t="s">
        <v>55</v>
      </c>
      <c r="AF497" s="47">
        <v>167000000</v>
      </c>
      <c r="AG497" s="24" t="s">
        <v>4134</v>
      </c>
      <c r="AH497" s="23">
        <v>46009</v>
      </c>
      <c r="AI497" s="23">
        <v>46129</v>
      </c>
      <c r="AJ497" s="24" t="s">
        <v>3891</v>
      </c>
      <c r="AK497" s="24"/>
      <c r="AL497" s="24" t="s">
        <v>4331</v>
      </c>
      <c r="AM497" s="23">
        <v>46070</v>
      </c>
      <c r="AR497" s="23">
        <f t="shared" si="52"/>
        <v>46129</v>
      </c>
      <c r="AU497" s="39">
        <f t="shared" si="55"/>
        <v>167000000</v>
      </c>
    </row>
    <row r="498" spans="1:47" ht="13.8" hidden="1">
      <c r="A498" s="24" t="s">
        <v>723</v>
      </c>
      <c r="B498" s="24">
        <f>+_xlfn.XLOOKUP($N498,'[2]SECOP_II_-_Contratos_Electrónic'!$L:$L,'[2]SECOP_II_-_Contratos_Electrónic'!$X:$X,"",0)</f>
        <v>80133346</v>
      </c>
      <c r="C498" s="43">
        <f>+_xlfn.XLOOKUP(B498,[1]DATOS!$B:$B,[1]DATOS!$G:$G,"",0)</f>
        <v>29847</v>
      </c>
      <c r="D498" s="24" t="s">
        <v>1074</v>
      </c>
      <c r="E498" s="37" t="str">
        <f>+_xlfn.XLOOKUP($B498,[1]DATOS!$B:$B,[1]DATOS!$I:$I,"",0)</f>
        <v>ZANIN.SUASUA@GMAIL.COM</v>
      </c>
      <c r="F498" s="43" t="str">
        <f>+_xlfn.XLOOKUP($B498,[1]DATOS!$B:$B,[1]DATOS!$L:$L,"",0)</f>
        <v>CARRERA 2 # 185C 09</v>
      </c>
      <c r="G498" s="68">
        <f>+_xlfn.XLOOKUP($B498,[1]DATOS!$B:$B,[1]DATOS!$M:$M,"",0)</f>
        <v>3214736264</v>
      </c>
      <c r="H498" s="43" t="s">
        <v>759</v>
      </c>
      <c r="I498" s="73" t="s">
        <v>4210</v>
      </c>
      <c r="J498" s="68">
        <f t="shared" ca="1" si="54"/>
        <v>45</v>
      </c>
      <c r="K498" s="24" t="str">
        <f>+_xlfn.XLOOKUP(N498,'[2]SECOP_II_-_Contratos_Electrónic'!$L:$L,'[2]SECOP_II_-_Contratos_Electrónic'!$AZ:$AZ,"",0)</f>
        <v>https://community.secop.gov.co/Public/Tendering/OpportunityDetail/Index?noticeUID=CO1.NTC.9292265&amp;isFromPublicArea=True&amp;isModal=true&amp;asPopupView=true</v>
      </c>
      <c r="L498" s="24" t="str">
        <f>+_xlfn.XLOOKUP($N498,'[2]SECOP_II_-_Contratos_Electrónic'!$L:$L,'[2]SECOP_II_-_Contratos_Electrónic'!$K:$K,"",0)</f>
        <v>CO1.PCCNTR.8705619</v>
      </c>
      <c r="M498" s="24" t="str">
        <f>+_xlfn.XLOOKUP($N498,'[2]SECOP_II_-_Contratos_Electrónic'!$L:$L,'[2]SECOP_II_-_Contratos_Electrónic'!$J:$J,"",0)</f>
        <v>CO1.BDOS.9260349</v>
      </c>
      <c r="N498" s="24" t="s">
        <v>4092</v>
      </c>
      <c r="O498" s="70">
        <v>140886</v>
      </c>
      <c r="P498" s="45" t="s">
        <v>0</v>
      </c>
      <c r="Q498" s="24" t="s">
        <v>4198</v>
      </c>
      <c r="R498" s="24">
        <v>1778</v>
      </c>
      <c r="S498" s="23">
        <v>46006</v>
      </c>
      <c r="T498" s="24">
        <v>1748</v>
      </c>
      <c r="U498" s="23">
        <v>46006</v>
      </c>
      <c r="V498" s="46">
        <v>46008</v>
      </c>
      <c r="W498" s="34">
        <v>5</v>
      </c>
      <c r="X498" s="39">
        <v>6416667</v>
      </c>
      <c r="Y498" s="42" t="s">
        <v>1211</v>
      </c>
      <c r="AA498" s="23">
        <v>46008</v>
      </c>
      <c r="AB498" s="23">
        <v>46223</v>
      </c>
      <c r="AC498" s="23">
        <v>46009</v>
      </c>
      <c r="AD498" s="47" t="s">
        <v>55</v>
      </c>
      <c r="AE498" s="47">
        <v>5500000</v>
      </c>
      <c r="AF498" s="47">
        <v>6416667</v>
      </c>
      <c r="AG498" s="24" t="s">
        <v>4111</v>
      </c>
      <c r="AH498" s="23">
        <v>46009</v>
      </c>
      <c r="AI498" s="23">
        <v>46037</v>
      </c>
      <c r="AJ498" s="24" t="s">
        <v>2381</v>
      </c>
      <c r="AK498" s="24"/>
      <c r="AL498" s="24" t="s">
        <v>4288</v>
      </c>
      <c r="AM498" s="41">
        <v>46008</v>
      </c>
      <c r="AR498" s="23">
        <f t="shared" si="52"/>
        <v>46037</v>
      </c>
      <c r="AU498" s="39">
        <f t="shared" si="55"/>
        <v>6416667</v>
      </c>
    </row>
    <row r="499" spans="1:47" ht="13.8">
      <c r="A499" s="24" t="s">
        <v>4093</v>
      </c>
      <c r="B499" s="24">
        <f>+_xlfn.XLOOKUP($N499,'[2]SECOP_II_-_Contratos_Electrónic'!$L:$L,'[2]SECOP_II_-_Contratos_Electrónic'!$X:$X,"",0)</f>
        <v>900389180</v>
      </c>
      <c r="C499" s="43" t="s">
        <v>2794</v>
      </c>
      <c r="D499" s="24" t="s">
        <v>2794</v>
      </c>
      <c r="E499" s="37" t="str">
        <f>+_xlfn.XLOOKUP($B499,[1]DATOS!$B:$B,[1]DATOS!$I:$I,"",0)</f>
        <v/>
      </c>
      <c r="F499" s="43" t="str">
        <f>+_xlfn.XLOOKUP($B499,[1]DATOS!$B:$B,[1]DATOS!$L:$L,"",0)</f>
        <v/>
      </c>
      <c r="G499" s="68" t="str">
        <f>+_xlfn.XLOOKUP($B499,[1]DATOS!$B:$B,[1]DATOS!$M:$M,"",0)</f>
        <v/>
      </c>
      <c r="H499" s="43" t="s">
        <v>2794</v>
      </c>
      <c r="I499" s="73" t="s">
        <v>2794</v>
      </c>
      <c r="J499" s="44" t="s">
        <v>2794</v>
      </c>
      <c r="K499" s="24" t="str">
        <f>+_xlfn.XLOOKUP(N499,'[2]SECOP_II_-_Contratos_Electrónic'!$L:$L,'[2]SECOP_II_-_Contratos_Electrónic'!$AZ:$AZ,"",0)</f>
        <v>https://community.secop.gov.co/Public/Tendering/OpportunityDetail/Index?noticeUID=CO1.NTC.8891873&amp;isFromPublicArea=True&amp;isModal=true&amp;asPopupView=true</v>
      </c>
      <c r="L499" s="24" t="str">
        <f>+_xlfn.XLOOKUP($N499,'[2]SECOP_II_-_Contratos_Electrónic'!$L:$L,'[2]SECOP_II_-_Contratos_Electrónic'!$K:$K,"",0)</f>
        <v>CO1.PCCNTR.8690903</v>
      </c>
      <c r="M499" s="24" t="str">
        <f>+_xlfn.XLOOKUP($N499,'[2]SECOP_II_-_Contratos_Electrónic'!$L:$L,'[2]SECOP_II_-_Contratos_Electrónic'!$J:$J,"",0)</f>
        <v>CO1.BDOS.8755565</v>
      </c>
      <c r="N499" s="24" t="s">
        <v>4094</v>
      </c>
      <c r="O499" s="70" t="s">
        <v>2794</v>
      </c>
      <c r="P499" s="45" t="s">
        <v>8</v>
      </c>
      <c r="Q499" s="24" t="s">
        <v>4199</v>
      </c>
      <c r="R499" s="24">
        <v>1631</v>
      </c>
      <c r="S499" s="23">
        <v>46008</v>
      </c>
      <c r="T499" s="24">
        <v>1755</v>
      </c>
      <c r="U499" s="23">
        <v>46006</v>
      </c>
      <c r="V499" s="34" t="s">
        <v>2794</v>
      </c>
      <c r="W499" s="34" t="s">
        <v>2794</v>
      </c>
      <c r="AD499" s="47" t="s">
        <v>55</v>
      </c>
      <c r="AF499" s="47">
        <v>222160041</v>
      </c>
      <c r="AG499" s="24" t="s">
        <v>4135</v>
      </c>
      <c r="AH499" s="23">
        <v>46021</v>
      </c>
      <c r="AI499" s="23">
        <v>46248</v>
      </c>
      <c r="AJ499" s="24"/>
      <c r="AK499" s="24"/>
      <c r="AL499" s="24"/>
      <c r="AN499" s="39">
        <v>108020156</v>
      </c>
      <c r="AO499" s="24">
        <v>1877</v>
      </c>
      <c r="AP499" s="24">
        <v>1853</v>
      </c>
      <c r="AQ499" s="24" t="s">
        <v>4224</v>
      </c>
      <c r="AR499" s="23">
        <v>46248</v>
      </c>
      <c r="AS499" s="24" t="s">
        <v>4209</v>
      </c>
      <c r="AT499" s="23">
        <v>46022</v>
      </c>
      <c r="AU499" s="39">
        <f t="shared" si="55"/>
        <v>330180197</v>
      </c>
    </row>
    <row r="500" spans="1:47" ht="13.8" hidden="1">
      <c r="A500" s="24" t="s">
        <v>3383</v>
      </c>
      <c r="B500" s="24">
        <f>+_xlfn.XLOOKUP($N500,'[2]SECOP_II_-_Contratos_Electrónic'!$L:$L,'[2]SECOP_II_-_Contratos_Electrónic'!$X:$X,"",0)</f>
        <v>14326392</v>
      </c>
      <c r="C500" s="43">
        <f>+_xlfn.XLOOKUP(B500,[1]DATOS!$B:$B,[1]DATOS!$G:$G,"",0)</f>
        <v>30177</v>
      </c>
      <c r="D500" s="24" t="s">
        <v>1074</v>
      </c>
      <c r="E500" s="37" t="str">
        <f>+_xlfn.XLOOKUP($B500,[1]DATOS!$B:$B,[1]DATOS!$I:$I,"",0)</f>
        <v>rafaelperez14@hotmail.com</v>
      </c>
      <c r="F500" s="43" t="str">
        <f>+_xlfn.XLOOKUP($B500,[1]DATOS!$B:$B,[1]DATOS!$L:$L,"",0)</f>
        <v>CALLE 70C # 53-13</v>
      </c>
      <c r="G500" s="68">
        <f>+_xlfn.XLOOKUP($B500,[1]DATOS!$B:$B,[1]DATOS!$M:$M,"",0)</f>
        <v>3183310031</v>
      </c>
      <c r="H500" s="43" t="s">
        <v>748</v>
      </c>
      <c r="I500" s="73" t="s">
        <v>4210</v>
      </c>
      <c r="J500" s="68">
        <f t="shared" ca="1" si="54"/>
        <v>44</v>
      </c>
      <c r="K500" s="24" t="str">
        <f>+_xlfn.XLOOKUP(N500,'[2]SECOP_II_-_Contratos_Electrónic'!$L:$L,'[2]SECOP_II_-_Contratos_Electrónic'!$AZ:$AZ,"",0)</f>
        <v>https://community.secop.gov.co/Public/Tendering/OpportunityDetail/Index?noticeUID=CO1.NTC.9309507&amp;isFromPublicArea=True&amp;isModal=true&amp;asPopupView=true</v>
      </c>
      <c r="L500" s="24" t="str">
        <f>+_xlfn.XLOOKUP($N500,'[2]SECOP_II_-_Contratos_Electrónic'!$L:$L,'[2]SECOP_II_-_Contratos_Electrónic'!$K:$K,"",0)</f>
        <v>CO1.PCCNTR.8716005</v>
      </c>
      <c r="M500" s="24" t="str">
        <f>+_xlfn.XLOOKUP($N500,'[2]SECOP_II_-_Contratos_Electrónic'!$L:$L,'[2]SECOP_II_-_Contratos_Electrónic'!$J:$J,"",0)</f>
        <v>CO1.BDOS.9274502</v>
      </c>
      <c r="N500" s="24" t="s">
        <v>4095</v>
      </c>
      <c r="O500" s="70">
        <v>140905</v>
      </c>
      <c r="P500" s="45" t="s">
        <v>0</v>
      </c>
      <c r="Q500" s="24" t="s">
        <v>4200</v>
      </c>
      <c r="R500" s="24">
        <v>1777</v>
      </c>
      <c r="S500" s="23">
        <v>46010</v>
      </c>
      <c r="T500" s="24">
        <v>1831</v>
      </c>
      <c r="U500" s="23">
        <v>46022</v>
      </c>
      <c r="V500" s="80"/>
      <c r="W500" s="34">
        <v>5</v>
      </c>
      <c r="X500" s="39">
        <v>600000</v>
      </c>
      <c r="Y500" s="42" t="s">
        <v>4113</v>
      </c>
      <c r="AD500" s="47" t="s">
        <v>55</v>
      </c>
      <c r="AE500" s="47">
        <v>6000000</v>
      </c>
      <c r="AF500" s="47">
        <v>6000000</v>
      </c>
      <c r="AG500" s="24" t="s">
        <v>4112</v>
      </c>
      <c r="AH500" s="23" t="s">
        <v>72</v>
      </c>
      <c r="AJ500" s="24"/>
      <c r="AK500" s="24"/>
      <c r="AL500" s="24"/>
      <c r="AR500" s="23"/>
      <c r="AU500" s="39">
        <f t="shared" si="55"/>
        <v>6000000</v>
      </c>
    </row>
    <row r="501" spans="1:47" ht="13.8">
      <c r="A501" s="24" t="s">
        <v>4097</v>
      </c>
      <c r="B501" s="24">
        <f>+_xlfn.XLOOKUP($N501,'[2]SECOP_II_-_Contratos_Electrónic'!$L:$L,'[2]SECOP_II_-_Contratos_Electrónic'!$X:$X,"",0)</f>
        <v>800226261</v>
      </c>
      <c r="C501" s="43" t="s">
        <v>2794</v>
      </c>
      <c r="D501" s="24" t="s">
        <v>2794</v>
      </c>
      <c r="E501" s="37" t="str">
        <f>+_xlfn.XLOOKUP($B501,[1]DATOS!$B:$B,[1]DATOS!$I:$I,"",0)</f>
        <v/>
      </c>
      <c r="F501" s="43" t="str">
        <f>+_xlfn.XLOOKUP($B501,[1]DATOS!$B:$B,[1]DATOS!$L:$L,"",0)</f>
        <v/>
      </c>
      <c r="G501" s="68" t="str">
        <f>+_xlfn.XLOOKUP($B501,[1]DATOS!$B:$B,[1]DATOS!$M:$M,"",0)</f>
        <v/>
      </c>
      <c r="H501" s="43" t="s">
        <v>2794</v>
      </c>
      <c r="I501" s="73" t="s">
        <v>2794</v>
      </c>
      <c r="J501" s="44" t="s">
        <v>2794</v>
      </c>
      <c r="K501" s="24" t="str">
        <f>+_xlfn.XLOOKUP(N501,'[2]SECOP_II_-_Contratos_Electrónic'!$L:$L,'[2]SECOP_II_-_Contratos_Electrónic'!$AZ:$AZ,"",0)</f>
        <v>https://community.secop.gov.co/Public/Tendering/OpportunityDetail/Index?noticeUID=CO1.NTC.9006962&amp;isFromPublicArea=True&amp;isModal=true&amp;asPopupView=true</v>
      </c>
      <c r="L501" s="24" t="str">
        <f>+_xlfn.XLOOKUP($N501,'[2]SECOP_II_-_Contratos_Electrónic'!$L:$L,'[2]SECOP_II_-_Contratos_Electrónic'!$K:$K,"",0)</f>
        <v>CO1.PCCNTR.8706771</v>
      </c>
      <c r="M501" s="24" t="str">
        <f>+_xlfn.XLOOKUP($N501,'[2]SECOP_II_-_Contratos_Electrónic'!$L:$L,'[2]SECOP_II_-_Contratos_Electrónic'!$J:$J,"",0)</f>
        <v>CO1.BDOS.8911925</v>
      </c>
      <c r="N501" s="24" t="s">
        <v>4096</v>
      </c>
      <c r="O501" s="70" t="s">
        <v>2794</v>
      </c>
      <c r="P501" s="45" t="s">
        <v>8</v>
      </c>
      <c r="Q501" s="24" t="s">
        <v>4201</v>
      </c>
      <c r="R501" s="24">
        <v>1628</v>
      </c>
      <c r="S501" s="23">
        <v>46008</v>
      </c>
      <c r="T501" s="24">
        <v>1760</v>
      </c>
      <c r="U501" s="23">
        <v>46009</v>
      </c>
      <c r="V501" s="34" t="s">
        <v>2794</v>
      </c>
      <c r="W501" s="34" t="s">
        <v>2794</v>
      </c>
      <c r="AD501" s="47" t="s">
        <v>55</v>
      </c>
      <c r="AF501" s="47">
        <v>1404008252</v>
      </c>
      <c r="AG501" s="24" t="s">
        <v>4136</v>
      </c>
      <c r="AH501" s="23">
        <v>46017</v>
      </c>
      <c r="AI501" s="23">
        <v>46381</v>
      </c>
      <c r="AJ501" s="24"/>
      <c r="AK501" s="24"/>
      <c r="AL501" s="24"/>
      <c r="AN501" s="39">
        <v>126582000</v>
      </c>
      <c r="AO501" s="24">
        <v>1874</v>
      </c>
      <c r="AP501" s="24">
        <v>1846</v>
      </c>
      <c r="AQ501" s="24" t="s">
        <v>1850</v>
      </c>
      <c r="AR501" s="23">
        <v>46381</v>
      </c>
      <c r="AS501" s="24" t="s">
        <v>4223</v>
      </c>
      <c r="AT501" s="23">
        <v>46022</v>
      </c>
      <c r="AU501" s="39">
        <f t="shared" si="55"/>
        <v>1530590252</v>
      </c>
    </row>
    <row r="502" spans="1:47" ht="13.8">
      <c r="A502" s="24" t="s">
        <v>4098</v>
      </c>
      <c r="B502" s="24" t="str">
        <f>+_xlfn.XLOOKUP($N502,'[2]SECOP_II_-_Contratos_Electrónic'!$L:$L,'[2]SECOP_II_-_Contratos_Electrónic'!$X:$X,"",0)</f>
        <v>No Definido</v>
      </c>
      <c r="C502" s="43" t="s">
        <v>2794</v>
      </c>
      <c r="D502" s="24" t="s">
        <v>2794</v>
      </c>
      <c r="E502" s="37" t="str">
        <f>+_xlfn.XLOOKUP($B502,[1]DATOS!$B:$B,[1]DATOS!$I:$I,"",0)</f>
        <v/>
      </c>
      <c r="F502" s="43" t="str">
        <f>+_xlfn.XLOOKUP($B502,[1]DATOS!$B:$B,[1]DATOS!$L:$L,"",0)</f>
        <v/>
      </c>
      <c r="G502" s="68" t="str">
        <f>+_xlfn.XLOOKUP($B502,[1]DATOS!$B:$B,[1]DATOS!$M:$M,"",0)</f>
        <v/>
      </c>
      <c r="H502" s="43" t="s">
        <v>2794</v>
      </c>
      <c r="I502" s="73" t="s">
        <v>2794</v>
      </c>
      <c r="J502" s="44" t="s">
        <v>2794</v>
      </c>
      <c r="K502" s="24" t="str">
        <f>+_xlfn.XLOOKUP(N502,'[2]SECOP_II_-_Contratos_Electrónic'!$L:$L,'[2]SECOP_II_-_Contratos_Electrónic'!$AZ:$AZ,"",0)</f>
        <v>https://community.secop.gov.co/Public/Tendering/OpportunityDetail/Index?noticeUID=CO1.NTC.9211442&amp;isFromPublicArea=True&amp;isModal=true&amp;asPopupView=true</v>
      </c>
      <c r="L502" s="24" t="str">
        <f>+_xlfn.XLOOKUP($N502,'[2]SECOP_II_-_Contratos_Electrónic'!$L:$L,'[2]SECOP_II_-_Contratos_Electrónic'!$K:$K,"",0)</f>
        <v>CO1.PCCNTR.8711574</v>
      </c>
      <c r="M502" s="24" t="str">
        <f>+_xlfn.XLOOKUP($N502,'[2]SECOP_II_-_Contratos_Electrónic'!$L:$L,'[2]SECOP_II_-_Contratos_Electrónic'!$J:$J,"",0)</f>
        <v>CO1.BDOS.9080419</v>
      </c>
      <c r="N502" s="24" t="s">
        <v>4099</v>
      </c>
      <c r="O502" s="70" t="s">
        <v>2794</v>
      </c>
      <c r="P502" s="45" t="s">
        <v>4</v>
      </c>
      <c r="Q502" s="24" t="s">
        <v>4197</v>
      </c>
      <c r="R502" s="24">
        <v>1713</v>
      </c>
      <c r="S502" s="23">
        <v>46017</v>
      </c>
      <c r="T502" s="24">
        <v>1800</v>
      </c>
      <c r="U502" s="23">
        <v>46021</v>
      </c>
      <c r="V502" s="34" t="s">
        <v>2794</v>
      </c>
      <c r="W502" s="34" t="s">
        <v>2794</v>
      </c>
      <c r="AD502" s="47" t="s">
        <v>54</v>
      </c>
      <c r="AF502" s="47">
        <v>356527513</v>
      </c>
      <c r="AG502" s="24" t="s">
        <v>4137</v>
      </c>
      <c r="AH502" s="23" t="s">
        <v>72</v>
      </c>
      <c r="AJ502" s="24" t="s">
        <v>2572</v>
      </c>
      <c r="AK502" s="24"/>
      <c r="AL502" s="24" t="s">
        <v>4332</v>
      </c>
      <c r="AM502" s="23">
        <v>46085</v>
      </c>
      <c r="AR502" s="23"/>
      <c r="AU502" s="39">
        <f t="shared" si="55"/>
        <v>356527513</v>
      </c>
    </row>
    <row r="503" spans="1:47" ht="13.8" hidden="1">
      <c r="A503" s="24" t="s">
        <v>4100</v>
      </c>
      <c r="B503" s="24">
        <f>+_xlfn.XLOOKUP($N503,'[2]SECOP_II_-_Contratos_Electrónic'!$L:$L,'[2]SECOP_II_-_Contratos_Electrónic'!$X:$X,"",0)</f>
        <v>79419868</v>
      </c>
      <c r="C503" s="43">
        <f>+_xlfn.XLOOKUP(B503,[1]DATOS!$B:$B,[1]DATOS!$G:$G,"",0)</f>
        <v>24664</v>
      </c>
      <c r="D503" s="24" t="s">
        <v>1074</v>
      </c>
      <c r="E503" s="37" t="str">
        <f>+_xlfn.XLOOKUP($B503,[1]DATOS!$B:$B,[1]DATOS!$I:$I,"",0)</f>
        <v>pvaronrojo@gmail.com</v>
      </c>
      <c r="F503" s="43" t="str">
        <f>+_xlfn.XLOOKUP($B503,[1]DATOS!$B:$B,[1]DATOS!$L:$L,"",0)</f>
        <v>Carrera 39 A 37 – 04 Sur</v>
      </c>
      <c r="G503" s="68">
        <f>+_xlfn.XLOOKUP($B503,[1]DATOS!$B:$B,[1]DATOS!$M:$M,"",0)</f>
        <v>3123620716</v>
      </c>
      <c r="H503" s="43" t="s">
        <v>756</v>
      </c>
      <c r="I503" s="73" t="s">
        <v>753</v>
      </c>
      <c r="J503" s="68">
        <f t="shared" ca="1" si="54"/>
        <v>59</v>
      </c>
      <c r="K503" s="24" t="str">
        <f>+_xlfn.XLOOKUP(N503,'[2]SECOP_II_-_Contratos_Electrónic'!$L:$L,'[2]SECOP_II_-_Contratos_Electrónic'!$AZ:$AZ,"",0)</f>
        <v>https://community.secop.gov.co/Public/Tendering/OpportunityDetail/Index?noticeUID=CO1.NTC.9317210&amp;isFromPublicArea=True&amp;isModal=true&amp;asPopupView=true</v>
      </c>
      <c r="L503" s="24" t="str">
        <f>+_xlfn.XLOOKUP($N503,'[2]SECOP_II_-_Contratos_Electrónic'!$L:$L,'[2]SECOP_II_-_Contratos_Electrónic'!$K:$K,"",0)</f>
        <v>CO1.PCCNTR.8721204</v>
      </c>
      <c r="M503" s="24" t="str">
        <f>+_xlfn.XLOOKUP($N503,'[2]SECOP_II_-_Contratos_Electrónic'!$L:$L,'[2]SECOP_II_-_Contratos_Electrónic'!$J:$J,"",0)</f>
        <v>CO1.BDOS.9289625</v>
      </c>
      <c r="N503" s="24" t="s">
        <v>4101</v>
      </c>
      <c r="O503" s="70">
        <v>146820</v>
      </c>
      <c r="P503" s="45" t="s">
        <v>0</v>
      </c>
      <c r="Q503" s="24" t="s">
        <v>4196</v>
      </c>
      <c r="R503" s="24">
        <v>1783</v>
      </c>
      <c r="S503" s="23">
        <v>46013</v>
      </c>
      <c r="T503" s="24">
        <v>1782</v>
      </c>
      <c r="U503" s="23">
        <v>46020</v>
      </c>
      <c r="V503" s="46">
        <v>46013</v>
      </c>
      <c r="W503" s="34">
        <v>1</v>
      </c>
      <c r="X503" s="39">
        <v>960000</v>
      </c>
      <c r="Y503" s="42" t="s">
        <v>1211</v>
      </c>
      <c r="AD503" s="47" t="s">
        <v>54</v>
      </c>
      <c r="AE503" s="47">
        <v>3200000</v>
      </c>
      <c r="AF503" s="47">
        <v>9600000</v>
      </c>
      <c r="AG503" s="24" t="s">
        <v>4129</v>
      </c>
      <c r="AH503" s="23" t="s">
        <v>72</v>
      </c>
      <c r="AJ503" s="24" t="s">
        <v>1945</v>
      </c>
      <c r="AK503" s="24"/>
      <c r="AL503" s="24" t="s">
        <v>4289</v>
      </c>
      <c r="AM503" s="23">
        <v>46048</v>
      </c>
      <c r="AR503" s="23"/>
      <c r="AU503" s="39">
        <f t="shared" si="55"/>
        <v>9600000</v>
      </c>
    </row>
    <row r="504" spans="1:47" ht="13.8" hidden="1">
      <c r="A504" s="24" t="s">
        <v>4102</v>
      </c>
      <c r="B504" s="24">
        <f>+_xlfn.XLOOKUP($N504,'[2]SECOP_II_-_Contratos_Electrónic'!$L:$L,'[2]SECOP_II_-_Contratos_Electrónic'!$X:$X,"",0)</f>
        <v>53167189</v>
      </c>
      <c r="C504" s="43">
        <f>+_xlfn.XLOOKUP(B504,[1]DATOS!$B:$B,[1]DATOS!$G:$G,"",0)</f>
        <v>31205</v>
      </c>
      <c r="D504" s="24" t="s">
        <v>1075</v>
      </c>
      <c r="E504" s="37" t="str">
        <f>+_xlfn.XLOOKUP($B504,[1]DATOS!$B:$B,[1]DATOS!$I:$I,"",0)</f>
        <v>edithhersierra@gmail.com</v>
      </c>
      <c r="F504" s="43" t="str">
        <f>+_xlfn.XLOOKUP($B504,[1]DATOS!$B:$B,[1]DATOS!$L:$L,"",0)</f>
        <v>CL 52 72 24</v>
      </c>
      <c r="G504" s="68">
        <f>+_xlfn.XLOOKUP($B504,[1]DATOS!$B:$B,[1]DATOS!$M:$M,"",0)</f>
        <v>3142186141</v>
      </c>
      <c r="H504" s="43" t="s">
        <v>759</v>
      </c>
      <c r="I504" s="73" t="s">
        <v>749</v>
      </c>
      <c r="J504" s="68">
        <f t="shared" ca="1" si="54"/>
        <v>41</v>
      </c>
      <c r="K504" s="24" t="str">
        <f>+_xlfn.XLOOKUP(N504,'[2]SECOP_II_-_Contratos_Electrónic'!$L:$L,'[2]SECOP_II_-_Contratos_Electrónic'!$AZ:$AZ,"",0)</f>
        <v>https://community.secop.gov.co/Public/Tendering/OpportunityDetail/Index?noticeUID=CO1.NTC.9321399&amp;isFromPublicArea=True&amp;isModal=true&amp;asPopupView=true</v>
      </c>
      <c r="L504" s="24" t="str">
        <f>+_xlfn.XLOOKUP($N504,'[2]SECOP_II_-_Contratos_Electrónic'!$L:$L,'[2]SECOP_II_-_Contratos_Electrónic'!$K:$K,"",0)</f>
        <v>CO1.PCCNTR.8724440</v>
      </c>
      <c r="M504" s="24" t="str">
        <f>+_xlfn.XLOOKUP($N504,'[2]SECOP_II_-_Contratos_Electrónic'!$L:$L,'[2]SECOP_II_-_Contratos_Electrónic'!$J:$J,"",0)</f>
        <v>CO1.BDOS.9284446</v>
      </c>
      <c r="N504" s="24" t="s">
        <v>4103</v>
      </c>
      <c r="O504" s="70">
        <v>141996</v>
      </c>
      <c r="P504" s="45" t="s">
        <v>0</v>
      </c>
      <c r="Q504" s="24" t="s">
        <v>4202</v>
      </c>
      <c r="R504" s="24">
        <v>1769</v>
      </c>
      <c r="S504" s="23">
        <v>46014</v>
      </c>
      <c r="T504" s="24">
        <v>1773</v>
      </c>
      <c r="U504" s="23">
        <v>46017</v>
      </c>
      <c r="V504" s="46">
        <v>46015</v>
      </c>
      <c r="W504" s="34">
        <v>1</v>
      </c>
      <c r="X504" s="39">
        <v>1400000</v>
      </c>
      <c r="Y504" s="42" t="s">
        <v>4130</v>
      </c>
      <c r="AA504" s="23">
        <v>46014</v>
      </c>
      <c r="AB504" s="23">
        <v>46265</v>
      </c>
      <c r="AC504" s="23">
        <v>46015</v>
      </c>
      <c r="AD504" s="47" t="s">
        <v>55</v>
      </c>
      <c r="AE504" s="47">
        <v>4507000</v>
      </c>
      <c r="AF504" s="47">
        <v>14000000</v>
      </c>
      <c r="AG504" s="24" t="s">
        <v>4131</v>
      </c>
      <c r="AH504" s="23">
        <v>46014</v>
      </c>
      <c r="AI504" s="23">
        <v>46072</v>
      </c>
      <c r="AJ504" s="24" t="s">
        <v>4266</v>
      </c>
      <c r="AK504" s="24"/>
      <c r="AL504" s="24" t="s">
        <v>4290</v>
      </c>
      <c r="AM504" s="41">
        <v>46021</v>
      </c>
      <c r="AR504" s="23">
        <f t="shared" ref="AR504:AR529" si="56">+AI504</f>
        <v>46072</v>
      </c>
      <c r="AU504" s="39">
        <f t="shared" si="55"/>
        <v>14000000</v>
      </c>
    </row>
    <row r="505" spans="1:47" ht="13.8" hidden="1">
      <c r="A505" s="24" t="s">
        <v>236</v>
      </c>
      <c r="B505" s="24">
        <f>+_xlfn.XLOOKUP($N505,'[2]SECOP_II_-_Contratos_Electrónic'!$L:$L,'[2]SECOP_II_-_Contratos_Electrónic'!$X:$X,"",0)</f>
        <v>79244818</v>
      </c>
      <c r="C505" s="43">
        <f>+_xlfn.XLOOKUP(B505,[1]DATOS!$B:$B,[1]DATOS!$G:$G,"",0)</f>
        <v>24898</v>
      </c>
      <c r="D505" s="24" t="s">
        <v>1074</v>
      </c>
      <c r="E505" s="37" t="str">
        <f>+_xlfn.XLOOKUP($B505,[1]DATOS!$B:$B,[1]DATOS!$I:$I,"",0)</f>
        <v>Jairog2584@gmail.com</v>
      </c>
      <c r="F505" s="43" t="str">
        <f>+_xlfn.XLOOKUP($B505,[1]DATOS!$B:$B,[1]DATOS!$L:$L,"",0)</f>
        <v>Calle 147c #99-53</v>
      </c>
      <c r="G505" s="68">
        <f>+_xlfn.XLOOKUP($B505,[1]DATOS!$B:$B,[1]DATOS!$M:$M,"",0)</f>
        <v>3204748440</v>
      </c>
      <c r="H505" s="43" t="s">
        <v>748</v>
      </c>
      <c r="I505" s="73" t="s">
        <v>749</v>
      </c>
      <c r="J505" s="68">
        <f t="shared" ca="1" si="54"/>
        <v>58</v>
      </c>
      <c r="K505" s="24" t="str">
        <f>+_xlfn.XLOOKUP(N505,'[2]SECOP_II_-_Contratos_Electrónic'!$L:$L,'[2]SECOP_II_-_Contratos_Electrónic'!$AZ:$AZ,"",0)</f>
        <v>https://community.secop.gov.co/Public/Tendering/OpportunityDetail/Index?noticeUID=CO1.NTC.9316531&amp;isFromPublicArea=True&amp;isModal=true&amp;asPopupView=true</v>
      </c>
      <c r="L505" s="24" t="str">
        <f>+_xlfn.XLOOKUP($N505,'[2]SECOP_II_-_Contratos_Electrónic'!$L:$L,'[2]SECOP_II_-_Contratos_Electrónic'!$K:$K,"",0)</f>
        <v>CO1.PCCNTR.8719782</v>
      </c>
      <c r="M505" s="24" t="str">
        <f>+_xlfn.XLOOKUP($N505,'[2]SECOP_II_-_Contratos_Electrónic'!$L:$L,'[2]SECOP_II_-_Contratos_Electrónic'!$J:$J,"",0)</f>
        <v>CO1.BDOS.9290479</v>
      </c>
      <c r="N505" s="24" t="s">
        <v>4104</v>
      </c>
      <c r="O505" s="70">
        <v>149827</v>
      </c>
      <c r="P505" s="45" t="s">
        <v>0</v>
      </c>
      <c r="Q505" s="24" t="s">
        <v>4200</v>
      </c>
      <c r="R505" s="24">
        <v>1825</v>
      </c>
      <c r="S505" s="23">
        <v>46010</v>
      </c>
      <c r="T505" s="24">
        <v>1764</v>
      </c>
      <c r="U505" s="23">
        <v>46010</v>
      </c>
      <c r="V505" s="46">
        <v>46010</v>
      </c>
      <c r="W505" s="34">
        <v>5</v>
      </c>
      <c r="X505" s="39">
        <v>350000</v>
      </c>
      <c r="Y505" s="42" t="s">
        <v>1211</v>
      </c>
      <c r="AA505" s="23">
        <v>46013</v>
      </c>
      <c r="AB505" s="23">
        <v>46223</v>
      </c>
      <c r="AC505" s="23">
        <v>46015</v>
      </c>
      <c r="AD505" s="47" t="s">
        <v>55</v>
      </c>
      <c r="AE505" s="47">
        <v>3500000</v>
      </c>
      <c r="AF505" s="47">
        <v>3500000</v>
      </c>
      <c r="AG505" s="24" t="s">
        <v>191</v>
      </c>
      <c r="AH505" s="23">
        <v>46014</v>
      </c>
      <c r="AI505" s="23">
        <v>46044</v>
      </c>
      <c r="AJ505" s="24" t="s">
        <v>2318</v>
      </c>
      <c r="AK505" s="24"/>
      <c r="AL505" s="24" t="s">
        <v>4291</v>
      </c>
      <c r="AM505" s="23">
        <v>46043</v>
      </c>
      <c r="AR505" s="23">
        <f t="shared" si="56"/>
        <v>46044</v>
      </c>
      <c r="AU505" s="39">
        <f t="shared" si="55"/>
        <v>3500000</v>
      </c>
    </row>
    <row r="506" spans="1:47" ht="13.8" hidden="1">
      <c r="A506" s="79" t="s">
        <v>4114</v>
      </c>
      <c r="B506" s="24">
        <f>+_xlfn.XLOOKUP($N506,'[2]SECOP_II_-_Contratos_Electrónic'!$L:$L,'[2]SECOP_II_-_Contratos_Electrónic'!$X:$X,"",0)</f>
        <v>52380886</v>
      </c>
      <c r="C506" s="43">
        <f>+_xlfn.XLOOKUP(B506,[1]DATOS!$B:$B,[1]DATOS!$G:$G,"",0)</f>
        <v>28496</v>
      </c>
      <c r="D506" s="24" t="s">
        <v>1075</v>
      </c>
      <c r="E506" s="37" t="str">
        <f>+_xlfn.XLOOKUP($B506,[1]DATOS!$B:$B,[1]DATOS!$I:$I,"",0)</f>
        <v>geidymartinez239@gmail.com</v>
      </c>
      <c r="F506" s="43" t="str">
        <f>+_xlfn.XLOOKUP($B506,[1]DATOS!$B:$B,[1]DATOS!$L:$L,"",0)</f>
        <v>calle 58 Bis sur # 43/28</v>
      </c>
      <c r="G506" s="68">
        <f>+_xlfn.XLOOKUP($B506,[1]DATOS!$B:$B,[1]DATOS!$M:$M,"",0)</f>
        <v>317180320</v>
      </c>
      <c r="H506" s="43" t="s">
        <v>963</v>
      </c>
      <c r="I506" s="73" t="s">
        <v>753</v>
      </c>
      <c r="J506" s="68">
        <f t="shared" ca="1" si="54"/>
        <v>48</v>
      </c>
      <c r="K506" s="24" t="str">
        <f>+_xlfn.XLOOKUP(N506,'[2]SECOP_II_-_Contratos_Electrónic'!$L:$L,'[2]SECOP_II_-_Contratos_Electrónic'!$AZ:$AZ,"",0)</f>
        <v>https://community.secop.gov.co/Public/Tendering/OpportunityDetail/Index?noticeUID=CO1.NTC.9334101&amp;isFromPublicArea=True&amp;isModal=true&amp;asPopupView=true</v>
      </c>
      <c r="L506" s="24" t="str">
        <f>+_xlfn.XLOOKUP($N506,'[2]SECOP_II_-_Contratos_Electrónic'!$L:$L,'[2]SECOP_II_-_Contratos_Electrónic'!$K:$K,"",0)</f>
        <v>CO1.PCCNTR.8733501</v>
      </c>
      <c r="M506" s="24" t="str">
        <f>+_xlfn.XLOOKUP($N506,'[2]SECOP_II_-_Contratos_Electrónic'!$L:$L,'[2]SECOP_II_-_Contratos_Electrónic'!$J:$J,"",0)</f>
        <v>CO1.BDOS.9302956</v>
      </c>
      <c r="N506" s="24" t="s">
        <v>4115</v>
      </c>
      <c r="O506" s="70">
        <v>146944</v>
      </c>
      <c r="P506" s="45" t="s">
        <v>0</v>
      </c>
      <c r="Q506" s="24" t="s">
        <v>4196</v>
      </c>
      <c r="R506" s="24">
        <v>1789</v>
      </c>
      <c r="S506" s="23">
        <v>46020</v>
      </c>
      <c r="T506" s="24">
        <v>1775</v>
      </c>
      <c r="U506" s="23">
        <v>46020</v>
      </c>
      <c r="W506" s="34">
        <v>1</v>
      </c>
      <c r="AD506" s="47" t="s">
        <v>55</v>
      </c>
      <c r="AE506" s="47">
        <v>3200000</v>
      </c>
      <c r="AF506" s="47">
        <v>9600000</v>
      </c>
      <c r="AG506" s="24" t="s">
        <v>4129</v>
      </c>
      <c r="AH506" s="23">
        <v>46021</v>
      </c>
      <c r="AI506" s="23">
        <v>46106</v>
      </c>
      <c r="AJ506" s="24" t="s">
        <v>1945</v>
      </c>
      <c r="AK506" s="24"/>
      <c r="AL506" s="24" t="s">
        <v>4292</v>
      </c>
      <c r="AM506" s="23">
        <v>46021</v>
      </c>
      <c r="AR506" s="23">
        <f t="shared" si="56"/>
        <v>46106</v>
      </c>
      <c r="AU506" s="39">
        <f t="shared" si="55"/>
        <v>9600000</v>
      </c>
    </row>
    <row r="507" spans="1:47" ht="13.8">
      <c r="A507" s="24" t="s">
        <v>4116</v>
      </c>
      <c r="B507" s="24">
        <f>+_xlfn.XLOOKUP($N507,'[2]SECOP_II_-_Contratos_Electrónic'!$L:$L,'[2]SECOP_II_-_Contratos_Electrónic'!$X:$X,"",0)</f>
        <v>860007759</v>
      </c>
      <c r="C507" s="43" t="s">
        <v>2794</v>
      </c>
      <c r="D507" s="24" t="s">
        <v>2794</v>
      </c>
      <c r="E507" s="37" t="str">
        <f>+_xlfn.XLOOKUP($B507,[1]DATOS!$B:$B,[1]DATOS!$I:$I,"",0)</f>
        <v/>
      </c>
      <c r="F507" s="43" t="str">
        <f>+_xlfn.XLOOKUP($B507,[1]DATOS!$B:$B,[1]DATOS!$L:$L,"",0)</f>
        <v/>
      </c>
      <c r="G507" s="68" t="str">
        <f>+_xlfn.XLOOKUP($B507,[1]DATOS!$B:$B,[1]DATOS!$M:$M,"",0)</f>
        <v/>
      </c>
      <c r="H507" s="43" t="s">
        <v>2794</v>
      </c>
      <c r="I507" s="73" t="s">
        <v>2794</v>
      </c>
      <c r="J507" s="44" t="s">
        <v>2794</v>
      </c>
      <c r="K507" s="24" t="str">
        <f>+_xlfn.XLOOKUP(N507,'[2]SECOP_II_-_Contratos_Electrónic'!$L:$L,'[2]SECOP_II_-_Contratos_Electrónic'!$AZ:$AZ,"",0)</f>
        <v>https://community.secop.gov.co/Public/Tendering/OpportunityDetail/Index?noticeUID=CO1.NTC.9172766&amp;isFromPublicArea=True&amp;isModal=true&amp;asPopupView=true</v>
      </c>
      <c r="L507" s="24" t="str">
        <f>+_xlfn.XLOOKUP($N507,'[2]SECOP_II_-_Contratos_Electrónic'!$L:$L,'[2]SECOP_II_-_Contratos_Electrónic'!$K:$K,"",0)</f>
        <v>CO1.PCCNTR.8724668</v>
      </c>
      <c r="M507" s="24" t="str">
        <f>+_xlfn.XLOOKUP($N507,'[2]SECOP_II_-_Contratos_Electrónic'!$L:$L,'[2]SECOP_II_-_Contratos_Electrónic'!$J:$J,"",0)</f>
        <v>CO1.BDOS.8984608</v>
      </c>
      <c r="N507" s="24" t="s">
        <v>4117</v>
      </c>
      <c r="O507" s="70" t="s">
        <v>2794</v>
      </c>
      <c r="P507" s="45" t="s">
        <v>3</v>
      </c>
      <c r="Q507" s="24" t="s">
        <v>4197</v>
      </c>
      <c r="R507" s="24">
        <v>1691</v>
      </c>
      <c r="S507" s="23">
        <v>46015</v>
      </c>
      <c r="T507" s="24">
        <v>1769</v>
      </c>
      <c r="U507" s="23">
        <v>46015</v>
      </c>
      <c r="V507" s="34" t="s">
        <v>2794</v>
      </c>
      <c r="W507" s="34" t="s">
        <v>2794</v>
      </c>
      <c r="AD507" s="47" t="s">
        <v>55</v>
      </c>
      <c r="AF507" s="47">
        <v>411870000</v>
      </c>
      <c r="AG507" s="24" t="s">
        <v>4118</v>
      </c>
      <c r="AH507" s="23">
        <v>46017</v>
      </c>
      <c r="AI507" s="23">
        <v>46134</v>
      </c>
      <c r="AJ507" s="24" t="s">
        <v>4228</v>
      </c>
      <c r="AK507" s="24" t="s">
        <v>4343</v>
      </c>
      <c r="AL507" s="24" t="s">
        <v>4343</v>
      </c>
      <c r="AR507" s="23">
        <f t="shared" si="56"/>
        <v>46134</v>
      </c>
      <c r="AU507" s="39">
        <f t="shared" si="55"/>
        <v>411870000</v>
      </c>
    </row>
    <row r="508" spans="1:47" ht="13.8" hidden="1">
      <c r="A508" s="24" t="s">
        <v>2043</v>
      </c>
      <c r="B508" s="24">
        <f>+_xlfn.XLOOKUP($N508,'[2]SECOP_II_-_Contratos_Electrónic'!$L:$L,'[2]SECOP_II_-_Contratos_Electrónic'!$X:$X,"",0)</f>
        <v>1020721753</v>
      </c>
      <c r="C508" s="43">
        <f>+_xlfn.XLOOKUP(B508,[1]DATOS!$B:$B,[1]DATOS!$G:$G,"",0)</f>
        <v>31802</v>
      </c>
      <c r="D508" s="24" t="s">
        <v>1074</v>
      </c>
      <c r="E508" s="37" t="str">
        <f>+_xlfn.XLOOKUP($B508,[1]DATOS!$B:$B,[1]DATOS!$I:$I,"",0)</f>
        <v>rafocor@hotmail.com</v>
      </c>
      <c r="F508" s="43" t="str">
        <f>+_xlfn.XLOOKUP($B508,[1]DATOS!$B:$B,[1]DATOS!$L:$L,"",0)</f>
        <v>CL 66 76 59</v>
      </c>
      <c r="G508" s="68">
        <f>+_xlfn.XLOOKUP($B508,[1]DATOS!$B:$B,[1]DATOS!$M:$M,"",0)</f>
        <v>3173451193</v>
      </c>
      <c r="H508" s="43" t="s">
        <v>850</v>
      </c>
      <c r="I508" s="73" t="s">
        <v>749</v>
      </c>
      <c r="J508" s="68">
        <f t="shared" ca="1" si="54"/>
        <v>39</v>
      </c>
      <c r="K508" s="24" t="str">
        <f>+_xlfn.XLOOKUP(N508,'[2]SECOP_II_-_Contratos_Electrónic'!$L:$L,'[2]SECOP_II_-_Contratos_Electrónic'!$AZ:$AZ,"",0)</f>
        <v>https://community.secop.gov.co/Public/Tendering/OpportunityDetail/Index?noticeUID=CO1.NTC.9331600&amp;isFromPublicArea=True&amp;isModal=true&amp;asPopupView=true</v>
      </c>
      <c r="L508" s="24" t="str">
        <f>+_xlfn.XLOOKUP($N508,'[2]SECOP_II_-_Contratos_Electrónic'!$L:$L,'[2]SECOP_II_-_Contratos_Electrónic'!$K:$K,"",0)</f>
        <v>CO1.PCCNTR.8731526</v>
      </c>
      <c r="M508" s="24" t="str">
        <f>+_xlfn.XLOOKUP($N508,'[2]SECOP_II_-_Contratos_Electrónic'!$L:$L,'[2]SECOP_II_-_Contratos_Electrónic'!$J:$J,"",0)</f>
        <v>CO1.BDOS.9300001</v>
      </c>
      <c r="N508" s="84" t="s">
        <v>4189</v>
      </c>
      <c r="O508" s="70">
        <v>140882</v>
      </c>
      <c r="P508" s="45" t="s">
        <v>0</v>
      </c>
      <c r="Q508" s="24" t="s">
        <v>4203</v>
      </c>
      <c r="R508" s="24">
        <v>1800</v>
      </c>
      <c r="S508" s="23">
        <v>46017</v>
      </c>
      <c r="T508" s="24">
        <v>1772</v>
      </c>
      <c r="U508" s="23">
        <v>46017</v>
      </c>
      <c r="W508" s="34">
        <v>5</v>
      </c>
      <c r="AD508" s="47" t="s">
        <v>55</v>
      </c>
      <c r="AE508" s="47">
        <v>3273600</v>
      </c>
      <c r="AF508" s="47">
        <v>3273600</v>
      </c>
      <c r="AG508" s="24" t="s">
        <v>4119</v>
      </c>
      <c r="AH508" s="23">
        <v>46017</v>
      </c>
      <c r="AI508" s="23">
        <v>46050</v>
      </c>
      <c r="AJ508" s="24" t="s">
        <v>2381</v>
      </c>
      <c r="AK508" s="24"/>
      <c r="AL508" s="24" t="s">
        <v>4333</v>
      </c>
      <c r="AM508" s="41">
        <v>46076</v>
      </c>
      <c r="AR508" s="23">
        <f t="shared" si="56"/>
        <v>46050</v>
      </c>
      <c r="AU508" s="39">
        <f t="shared" si="55"/>
        <v>3273600</v>
      </c>
    </row>
    <row r="509" spans="1:47" ht="13.8">
      <c r="A509" s="24" t="s">
        <v>4121</v>
      </c>
      <c r="B509" s="24">
        <f>+_xlfn.XLOOKUP($N509,'[2]SECOP_II_-_Contratos_Electrónic'!$L:$L,'[2]SECOP_II_-_Contratos_Electrónic'!$X:$X,"",0)</f>
        <v>900018217</v>
      </c>
      <c r="C509" s="43" t="s">
        <v>2794</v>
      </c>
      <c r="D509" s="24" t="s">
        <v>2794</v>
      </c>
      <c r="E509" s="37" t="str">
        <f>+_xlfn.XLOOKUP($B509,[1]DATOS!$B:$B,[1]DATOS!$I:$I,"",0)</f>
        <v/>
      </c>
      <c r="F509" s="43" t="str">
        <f>+_xlfn.XLOOKUP($B509,[1]DATOS!$B:$B,[1]DATOS!$L:$L,"",0)</f>
        <v/>
      </c>
      <c r="G509" s="68" t="str">
        <f>+_xlfn.XLOOKUP($B509,[1]DATOS!$B:$B,[1]DATOS!$M:$M,"",0)</f>
        <v/>
      </c>
      <c r="H509" s="43" t="s">
        <v>2794</v>
      </c>
      <c r="I509" s="73" t="s">
        <v>2794</v>
      </c>
      <c r="J509" s="44" t="s">
        <v>2794</v>
      </c>
      <c r="K509" s="24" t="str">
        <f>+_xlfn.XLOOKUP(N509,'[2]SECOP_II_-_Contratos_Electrónic'!$L:$L,'[2]SECOP_II_-_Contratos_Electrónic'!$AZ:$AZ,"",0)</f>
        <v>https://community.secop.gov.co/Public/Tendering/OpportunityDetail/Index?noticeUID=CO1.NTC.9115673&amp;isFromPublicArea=True&amp;isModal=true&amp;asPopupView=true</v>
      </c>
      <c r="L509" s="24" t="str">
        <f>+_xlfn.XLOOKUP($N509,'[2]SECOP_II_-_Contratos_Electrónic'!$L:$L,'[2]SECOP_II_-_Contratos_Electrónic'!$K:$K,"",0)</f>
        <v>CO1.PCCNTR.8726626</v>
      </c>
      <c r="M509" s="24" t="str">
        <f>+_xlfn.XLOOKUP($N509,'[2]SECOP_II_-_Contratos_Electrónic'!$L:$L,'[2]SECOP_II_-_Contratos_Electrónic'!$J:$J,"",0)</f>
        <v>CO1.BDOS.8972854</v>
      </c>
      <c r="N509" s="24" t="s">
        <v>4120</v>
      </c>
      <c r="O509" s="70" t="s">
        <v>2794</v>
      </c>
      <c r="P509" s="45" t="s">
        <v>4</v>
      </c>
      <c r="Q509" s="24" t="s">
        <v>4195</v>
      </c>
      <c r="R509" s="24">
        <v>1664</v>
      </c>
      <c r="S509" s="23">
        <v>46014</v>
      </c>
      <c r="T509" s="24">
        <v>1767</v>
      </c>
      <c r="U509" s="23">
        <v>46015</v>
      </c>
      <c r="V509" s="34" t="s">
        <v>2794</v>
      </c>
      <c r="W509" s="34" t="s">
        <v>2794</v>
      </c>
      <c r="AD509" s="47" t="s">
        <v>55</v>
      </c>
      <c r="AF509" s="47">
        <v>158445520</v>
      </c>
      <c r="AG509" s="24" t="s">
        <v>4122</v>
      </c>
      <c r="AH509" s="23">
        <v>46035</v>
      </c>
      <c r="AI509" s="23">
        <v>46246</v>
      </c>
      <c r="AJ509" s="24" t="s">
        <v>3393</v>
      </c>
      <c r="AK509" s="24"/>
      <c r="AL509" s="24" t="s">
        <v>4293</v>
      </c>
      <c r="AM509" s="41">
        <v>46024</v>
      </c>
      <c r="AR509" s="23">
        <f t="shared" si="56"/>
        <v>46246</v>
      </c>
      <c r="AU509" s="39">
        <f t="shared" si="55"/>
        <v>158445520</v>
      </c>
    </row>
    <row r="510" spans="1:47" ht="13.8">
      <c r="A510" s="24" t="s">
        <v>4123</v>
      </c>
      <c r="B510" s="24">
        <f>+_xlfn.XLOOKUP($N510,'[2]SECOP_II_-_Contratos_Electrónic'!$L:$L,'[2]SECOP_II_-_Contratos_Electrónic'!$X:$X,"",0)</f>
        <v>901360556</v>
      </c>
      <c r="C510" s="43" t="s">
        <v>2794</v>
      </c>
      <c r="D510" s="24" t="s">
        <v>2794</v>
      </c>
      <c r="E510" s="37" t="str">
        <f>+_xlfn.XLOOKUP($B510,[1]DATOS!$B:$B,[1]DATOS!$I:$I,"",0)</f>
        <v/>
      </c>
      <c r="F510" s="43" t="str">
        <f>+_xlfn.XLOOKUP($B510,[1]DATOS!$B:$B,[1]DATOS!$L:$L,"",0)</f>
        <v/>
      </c>
      <c r="G510" s="68" t="str">
        <f>+_xlfn.XLOOKUP($B510,[1]DATOS!$B:$B,[1]DATOS!$M:$M,"",0)</f>
        <v/>
      </c>
      <c r="H510" s="43" t="s">
        <v>2794</v>
      </c>
      <c r="I510" s="73" t="s">
        <v>2794</v>
      </c>
      <c r="J510" s="44" t="s">
        <v>2794</v>
      </c>
      <c r="K510" s="24" t="str">
        <f>+_xlfn.XLOOKUP(N510,'[2]SECOP_II_-_Contratos_Electrónic'!$L:$L,'[2]SECOP_II_-_Contratos_Electrónic'!$AZ:$AZ,"",0)</f>
        <v>https://community.secop.gov.co/Public/Tendering/OpportunityDetail/Index?noticeUID=CO1.NTC.9185116&amp;isFromPublicArea=True&amp;isModal=true&amp;asPopupView=true</v>
      </c>
      <c r="L510" s="24" t="str">
        <f>+_xlfn.XLOOKUP($N510,'[2]SECOP_II_-_Contratos_Electrónic'!$L:$L,'[2]SECOP_II_-_Contratos_Electrónic'!$K:$K,"",0)</f>
        <v>CO1.PCCNTR.8730353</v>
      </c>
      <c r="M510" s="24" t="str">
        <f>+_xlfn.XLOOKUP($N510,'[2]SECOP_II_-_Contratos_Electrónic'!$L:$L,'[2]SECOP_II_-_Contratos_Electrónic'!$J:$J,"",0)</f>
        <v>CO1.BDOS.9077830</v>
      </c>
      <c r="N510" s="24" t="s">
        <v>4124</v>
      </c>
      <c r="O510" s="70" t="s">
        <v>2794</v>
      </c>
      <c r="P510" s="45" t="s">
        <v>4</v>
      </c>
      <c r="Q510" s="24" t="s">
        <v>4197</v>
      </c>
      <c r="R510" s="24">
        <v>1744</v>
      </c>
      <c r="S510" s="23">
        <v>46017</v>
      </c>
      <c r="T510" s="24">
        <v>1791</v>
      </c>
      <c r="U510" s="23">
        <v>46021</v>
      </c>
      <c r="V510" s="34" t="s">
        <v>2794</v>
      </c>
      <c r="W510" s="34" t="s">
        <v>2794</v>
      </c>
      <c r="AD510" s="47" t="s">
        <v>55</v>
      </c>
      <c r="AF510" s="47">
        <v>80966845</v>
      </c>
      <c r="AG510" s="24" t="s">
        <v>4125</v>
      </c>
      <c r="AH510" s="23">
        <v>46028</v>
      </c>
      <c r="AI510" s="23">
        <v>46147</v>
      </c>
      <c r="AJ510" s="24" t="s">
        <v>1945</v>
      </c>
      <c r="AK510" s="24"/>
      <c r="AL510" s="24" t="s">
        <v>4294</v>
      </c>
      <c r="AM510" s="23">
        <v>46020</v>
      </c>
      <c r="AR510" s="23">
        <f t="shared" si="56"/>
        <v>46147</v>
      </c>
      <c r="AU510" s="39">
        <f t="shared" si="55"/>
        <v>80966845</v>
      </c>
    </row>
    <row r="511" spans="1:47" ht="13.8">
      <c r="A511" s="24" t="s">
        <v>4126</v>
      </c>
      <c r="B511" s="24">
        <f>+_xlfn.XLOOKUP($N511,'[2]SECOP_II_-_Contratos_Electrónic'!$L:$L,'[2]SECOP_II_-_Contratos_Electrónic'!$X:$X,"",0)</f>
        <v>900279352</v>
      </c>
      <c r="C511" s="43" t="s">
        <v>2794</v>
      </c>
      <c r="D511" s="24" t="s">
        <v>2794</v>
      </c>
      <c r="E511" s="37" t="str">
        <f>+_xlfn.XLOOKUP($B511,[1]DATOS!$B:$B,[1]DATOS!$I:$I,"",0)</f>
        <v/>
      </c>
      <c r="F511" s="43" t="str">
        <f>+_xlfn.XLOOKUP($B511,[1]DATOS!$B:$B,[1]DATOS!$L:$L,"",0)</f>
        <v/>
      </c>
      <c r="G511" s="68" t="str">
        <f>+_xlfn.XLOOKUP($B511,[1]DATOS!$B:$B,[1]DATOS!$M:$M,"",0)</f>
        <v/>
      </c>
      <c r="H511" s="43" t="s">
        <v>2794</v>
      </c>
      <c r="I511" s="73" t="s">
        <v>2794</v>
      </c>
      <c r="J511" s="44" t="s">
        <v>2794</v>
      </c>
      <c r="K511" s="24" t="str">
        <f>+_xlfn.XLOOKUP(N511,'[2]SECOP_II_-_Contratos_Electrónic'!$L:$L,'[2]SECOP_II_-_Contratos_Electrónic'!$AZ:$AZ,"",0)</f>
        <v>https://community.secop.gov.co/Public/Tendering/OpportunityDetail/Index?noticeUID=CO1.NTC.9216158&amp;isFromPublicArea=True&amp;isModal=true&amp;asPopupView=true</v>
      </c>
      <c r="L511" s="24" t="str">
        <f>+_xlfn.XLOOKUP($N511,'[2]SECOP_II_-_Contratos_Electrónic'!$L:$L,'[2]SECOP_II_-_Contratos_Electrónic'!$K:$K,"",0)</f>
        <v>CO1.PCCNTR.8727229</v>
      </c>
      <c r="M511" s="24" t="str">
        <f>+_xlfn.XLOOKUP($N511,'[2]SECOP_II_-_Contratos_Electrónic'!$L:$L,'[2]SECOP_II_-_Contratos_Electrónic'!$J:$J,"",0)</f>
        <v>CO1.BDOS.9086907</v>
      </c>
      <c r="N511" s="24" t="s">
        <v>4127</v>
      </c>
      <c r="O511" s="70" t="s">
        <v>2794</v>
      </c>
      <c r="P511" s="45" t="s">
        <v>3</v>
      </c>
      <c r="Q511" s="24" t="s">
        <v>4204</v>
      </c>
      <c r="R511" s="24">
        <v>1780</v>
      </c>
      <c r="S511" s="23">
        <v>46015</v>
      </c>
      <c r="T511" s="24">
        <v>1771</v>
      </c>
      <c r="U511" s="23">
        <v>46017</v>
      </c>
      <c r="V511" s="34" t="s">
        <v>2794</v>
      </c>
      <c r="W511" s="34" t="s">
        <v>2794</v>
      </c>
      <c r="AD511" s="47" t="s">
        <v>55</v>
      </c>
      <c r="AF511" s="47">
        <v>515723916</v>
      </c>
      <c r="AG511" s="24" t="s">
        <v>4128</v>
      </c>
      <c r="AH511" s="23">
        <v>46020</v>
      </c>
      <c r="AI511" s="23">
        <v>46202</v>
      </c>
      <c r="AJ511" s="24" t="s">
        <v>4295</v>
      </c>
      <c r="AK511" s="24"/>
      <c r="AL511" s="24" t="s">
        <v>4296</v>
      </c>
      <c r="AM511" s="23">
        <v>46069</v>
      </c>
      <c r="AR511" s="23">
        <f t="shared" si="56"/>
        <v>46202</v>
      </c>
      <c r="AU511" s="39">
        <f t="shared" si="55"/>
        <v>515723916</v>
      </c>
    </row>
    <row r="512" spans="1:47" ht="13.8" hidden="1">
      <c r="A512" s="24" t="s">
        <v>4140</v>
      </c>
      <c r="B512" s="24">
        <f>+_xlfn.XLOOKUP($N512,'[2]SECOP_II_-_Contratos_Electrónic'!$L:$L,'[2]SECOP_II_-_Contratos_Electrónic'!$X:$X,"",0)</f>
        <v>39791660</v>
      </c>
      <c r="C512" s="43">
        <f>+_xlfn.XLOOKUP(B512,[1]DATOS!$B:$B,[1]DATOS!$G:$G,"",0)</f>
        <v>26336</v>
      </c>
      <c r="D512" s="24" t="s">
        <v>1075</v>
      </c>
      <c r="E512" s="37" t="str">
        <f>+_xlfn.XLOOKUP($B512,[1]DATOS!$B:$B,[1]DATOS!$I:$I,"",0)</f>
        <v>dianaamartinezj@hotmail.com</v>
      </c>
      <c r="F512" s="43" t="str">
        <f>+_xlfn.XLOOKUP($B512,[1]DATOS!$B:$B,[1]DATOS!$L:$L,"",0)</f>
        <v>CARRERA 7 A No 152 A 22 APTO 201</v>
      </c>
      <c r="G512" s="68">
        <f>+_xlfn.XLOOKUP($B512,[1]DATOS!$B:$B,[1]DATOS!$M:$M,"",0)</f>
        <v>3012438541</v>
      </c>
      <c r="H512" s="43" t="s">
        <v>748</v>
      </c>
      <c r="I512" s="73" t="s">
        <v>753</v>
      </c>
      <c r="J512" s="68">
        <f t="shared" ca="1" si="54"/>
        <v>54</v>
      </c>
      <c r="K512" s="24" t="str">
        <f>+_xlfn.XLOOKUP(N512,'[2]SECOP_II_-_Contratos_Electrónic'!$L:$L,'[2]SECOP_II_-_Contratos_Electrónic'!$AZ:$AZ,"",0)</f>
        <v>https://community.secop.gov.co/Public/Tendering/OpportunityDetail/Index?noticeUID=CO1.NTC.9337123&amp;isFromPublicArea=True&amp;isModal=true&amp;asPopupView=true</v>
      </c>
      <c r="L512" s="24" t="str">
        <f>+_xlfn.XLOOKUP($N512,'[2]SECOP_II_-_Contratos_Electrónic'!$L:$L,'[2]SECOP_II_-_Contratos_Electrónic'!$K:$K,"",0)</f>
        <v>CO1.PCCNTR.8734793</v>
      </c>
      <c r="M512" s="24" t="str">
        <f>+_xlfn.XLOOKUP($N512,'[2]SECOP_II_-_Contratos_Electrónic'!$L:$L,'[2]SECOP_II_-_Contratos_Electrónic'!$J:$J,"",0)</f>
        <v>CO1.BDOS.9310953</v>
      </c>
      <c r="N512" s="24" t="s">
        <v>4141</v>
      </c>
      <c r="O512" s="70">
        <v>141717</v>
      </c>
      <c r="P512" s="45" t="s">
        <v>0</v>
      </c>
      <c r="Q512" s="24" t="s">
        <v>4200</v>
      </c>
      <c r="R512" s="24">
        <v>1751</v>
      </c>
      <c r="S512" s="23">
        <v>46020</v>
      </c>
      <c r="T512" s="24">
        <v>1787</v>
      </c>
      <c r="U512" s="23">
        <v>46021</v>
      </c>
      <c r="W512" s="34">
        <v>1</v>
      </c>
      <c r="AD512" s="47" t="s">
        <v>55</v>
      </c>
      <c r="AE512" s="47">
        <v>6000000</v>
      </c>
      <c r="AF512" s="47">
        <v>6000000</v>
      </c>
      <c r="AG512" s="24" t="s">
        <v>4142</v>
      </c>
      <c r="AH512" s="23">
        <v>46020</v>
      </c>
      <c r="AI512" s="23">
        <v>46050</v>
      </c>
      <c r="AJ512" s="24" t="s">
        <v>4260</v>
      </c>
      <c r="AK512" s="24"/>
      <c r="AL512" s="24" t="s">
        <v>4297</v>
      </c>
      <c r="AM512" s="23">
        <v>46069</v>
      </c>
      <c r="AR512" s="23">
        <f t="shared" si="56"/>
        <v>46050</v>
      </c>
      <c r="AU512" s="39">
        <f t="shared" si="55"/>
        <v>6000000</v>
      </c>
    </row>
    <row r="513" spans="1:47" ht="13.8">
      <c r="A513" s="24" t="s">
        <v>4143</v>
      </c>
      <c r="B513" s="24" t="str">
        <f>+_xlfn.XLOOKUP($N513,'[2]SECOP_II_-_Contratos_Electrónic'!$L:$L,'[2]SECOP_II_-_Contratos_Electrónic'!$X:$X,"",0)</f>
        <v>No Definido</v>
      </c>
      <c r="C513" s="43" t="s">
        <v>2794</v>
      </c>
      <c r="D513" s="24" t="s">
        <v>2794</v>
      </c>
      <c r="E513" s="37" t="str">
        <f>+_xlfn.XLOOKUP($B513,[1]DATOS!$B:$B,[1]DATOS!$I:$I,"",0)</f>
        <v/>
      </c>
      <c r="F513" s="43" t="str">
        <f>+_xlfn.XLOOKUP($B513,[1]DATOS!$B:$B,[1]DATOS!$L:$L,"",0)</f>
        <v/>
      </c>
      <c r="G513" s="68" t="str">
        <f>+_xlfn.XLOOKUP($B513,[1]DATOS!$B:$B,[1]DATOS!$M:$M,"",0)</f>
        <v/>
      </c>
      <c r="H513" s="43" t="s">
        <v>2794</v>
      </c>
      <c r="I513" s="73" t="s">
        <v>2794</v>
      </c>
      <c r="J513" s="44" t="s">
        <v>2794</v>
      </c>
      <c r="K513" s="24" t="str">
        <f>+_xlfn.XLOOKUP(N513,'[2]SECOP_II_-_Contratos_Electrónic'!$L:$L,'[2]SECOP_II_-_Contratos_Electrónic'!$AZ:$AZ,"",0)</f>
        <v>https://community.secop.gov.co/Public/Tendering/OpportunityDetail/Index?noticeUID=CO1.NTC.9258082&amp;isFromPublicArea=True&amp;isModal=true&amp;asPopupView=true</v>
      </c>
      <c r="L513" s="24" t="str">
        <f>+_xlfn.XLOOKUP($N513,'[2]SECOP_II_-_Contratos_Electrónic'!$L:$L,'[2]SECOP_II_-_Contratos_Electrónic'!$K:$K,"",0)</f>
        <v>CO1.PCCNTR.8735099</v>
      </c>
      <c r="M513" s="24" t="str">
        <f>+_xlfn.XLOOKUP($N513,'[2]SECOP_II_-_Contratos_Electrónic'!$L:$L,'[2]SECOP_II_-_Contratos_Electrónic'!$J:$J,"",0)</f>
        <v>CO1.BDOS.9163318</v>
      </c>
      <c r="N513" s="24" t="s">
        <v>4144</v>
      </c>
      <c r="P513" s="24" t="s">
        <v>8</v>
      </c>
      <c r="Q513" s="24" t="s">
        <v>4197</v>
      </c>
      <c r="R513" s="24">
        <v>1788</v>
      </c>
      <c r="S513" s="23">
        <v>46021</v>
      </c>
      <c r="T513" s="24">
        <v>1820</v>
      </c>
      <c r="U513" s="23">
        <v>46022</v>
      </c>
      <c r="V513" s="34" t="s">
        <v>2794</v>
      </c>
      <c r="W513" s="34" t="s">
        <v>2794</v>
      </c>
      <c r="AD513" s="47" t="s">
        <v>54</v>
      </c>
      <c r="AF513" s="47">
        <v>321231051</v>
      </c>
      <c r="AG513" s="24" t="s">
        <v>4145</v>
      </c>
      <c r="AH513" s="23" t="s">
        <v>72</v>
      </c>
      <c r="AJ513" s="24" t="s">
        <v>2572</v>
      </c>
      <c r="AK513" s="24"/>
      <c r="AL513" s="24" t="s">
        <v>4328</v>
      </c>
      <c r="AM513" s="23">
        <v>46058</v>
      </c>
      <c r="AR513" s="23"/>
      <c r="AU513" s="39">
        <f t="shared" si="55"/>
        <v>321231051</v>
      </c>
    </row>
    <row r="514" spans="1:47" ht="13.8">
      <c r="A514" s="24" t="s">
        <v>4146</v>
      </c>
      <c r="B514" s="24" t="str">
        <f>+_xlfn.XLOOKUP($N514,'[2]SECOP_II_-_Contratos_Electrónic'!$L:$L,'[2]SECOP_II_-_Contratos_Electrónic'!$X:$X,"",0)</f>
        <v>No Definido</v>
      </c>
      <c r="C514" s="43" t="s">
        <v>2794</v>
      </c>
      <c r="D514" s="24" t="s">
        <v>2794</v>
      </c>
      <c r="E514" s="37" t="str">
        <f>+_xlfn.XLOOKUP($B514,[1]DATOS!$B:$B,[1]DATOS!$I:$I,"",0)</f>
        <v/>
      </c>
      <c r="F514" s="43" t="str">
        <f>+_xlfn.XLOOKUP($B514,[1]DATOS!$B:$B,[1]DATOS!$L:$L,"",0)</f>
        <v/>
      </c>
      <c r="G514" s="68" t="str">
        <f>+_xlfn.XLOOKUP($B514,[1]DATOS!$B:$B,[1]DATOS!$M:$M,"",0)</f>
        <v/>
      </c>
      <c r="H514" s="43" t="s">
        <v>2794</v>
      </c>
      <c r="I514" s="73" t="s">
        <v>2794</v>
      </c>
      <c r="J514" s="44" t="s">
        <v>2794</v>
      </c>
      <c r="K514" s="24" t="str">
        <f>+_xlfn.XLOOKUP(N514,'[2]SECOP_II_-_Contratos_Electrónic'!$L:$L,'[2]SECOP_II_-_Contratos_Electrónic'!$AZ:$AZ,"",0)</f>
        <v>https://community.secop.gov.co/Public/Tendering/OpportunityDetail/Index?noticeUID=CO1.NTC.9226094&amp;isFromPublicArea=True&amp;isModal=true&amp;asPopupView=true</v>
      </c>
      <c r="L514" s="24" t="str">
        <f>+_xlfn.XLOOKUP($N514,'[2]SECOP_II_-_Contratos_Electrónic'!$L:$L,'[2]SECOP_II_-_Contratos_Electrónic'!$K:$K,"",0)</f>
        <v>CO1.PCCNTR.8730877</v>
      </c>
      <c r="M514" s="24" t="str">
        <f>+_xlfn.XLOOKUP($N514,'[2]SECOP_II_-_Contratos_Electrónic'!$L:$L,'[2]SECOP_II_-_Contratos_Electrónic'!$J:$J,"",0)</f>
        <v>CO1.BDOS.9134364</v>
      </c>
      <c r="N514" s="24" t="s">
        <v>4147</v>
      </c>
      <c r="P514" s="24" t="s">
        <v>8</v>
      </c>
      <c r="Q514" s="24" t="s">
        <v>4197</v>
      </c>
      <c r="R514" s="24">
        <v>1717</v>
      </c>
      <c r="S514" s="23">
        <v>46021</v>
      </c>
      <c r="T514" s="24">
        <v>1826</v>
      </c>
      <c r="U514" s="23">
        <v>46022</v>
      </c>
      <c r="V514" s="34" t="s">
        <v>2794</v>
      </c>
      <c r="W514" s="34" t="s">
        <v>2794</v>
      </c>
      <c r="AD514" s="47" t="s">
        <v>55</v>
      </c>
      <c r="AF514" s="47">
        <v>129805978</v>
      </c>
      <c r="AG514" s="24" t="s">
        <v>4148</v>
      </c>
      <c r="AH514" s="23">
        <v>46029</v>
      </c>
      <c r="AI514" s="23">
        <v>46148</v>
      </c>
      <c r="AJ514" s="24" t="s">
        <v>2572</v>
      </c>
      <c r="AK514" s="24"/>
      <c r="AL514" s="24" t="s">
        <v>4334</v>
      </c>
      <c r="AM514" s="23">
        <v>46069</v>
      </c>
      <c r="AR514" s="23">
        <f t="shared" si="56"/>
        <v>46148</v>
      </c>
      <c r="AU514" s="39">
        <f t="shared" si="55"/>
        <v>129805978</v>
      </c>
    </row>
    <row r="515" spans="1:47" ht="13.8">
      <c r="A515" s="24" t="s">
        <v>3777</v>
      </c>
      <c r="B515" s="24">
        <f>+_xlfn.XLOOKUP($N515,'[2]SECOP_II_-_Contratos_Electrónic'!$L:$L,'[2]SECOP_II_-_Contratos_Electrónic'!$X:$X,"",0)</f>
        <v>800169622</v>
      </c>
      <c r="C515" s="43" t="s">
        <v>2794</v>
      </c>
      <c r="D515" s="24" t="s">
        <v>2794</v>
      </c>
      <c r="E515" s="37" t="str">
        <f>+_xlfn.XLOOKUP($B515,[1]DATOS!$B:$B,[1]DATOS!$I:$I,"",0)</f>
        <v/>
      </c>
      <c r="F515" s="43" t="str">
        <f>+_xlfn.XLOOKUP($B515,[1]DATOS!$B:$B,[1]DATOS!$L:$L,"",0)</f>
        <v/>
      </c>
      <c r="G515" s="68" t="str">
        <f>+_xlfn.XLOOKUP($B515,[1]DATOS!$B:$B,[1]DATOS!$M:$M,"",0)</f>
        <v/>
      </c>
      <c r="H515" s="43" t="s">
        <v>2794</v>
      </c>
      <c r="I515" s="73" t="s">
        <v>2794</v>
      </c>
      <c r="J515" s="44" t="s">
        <v>2794</v>
      </c>
      <c r="K515" s="24" t="str">
        <f>+_xlfn.XLOOKUP(N515,'[2]SECOP_II_-_Contratos_Electrónic'!$L:$L,'[2]SECOP_II_-_Contratos_Electrónic'!$AZ:$AZ,"",0)</f>
        <v>https://community.secop.gov.co/Public/Tendering/OpportunityDetail/Index?noticeUID=CO1.NTC.9200519&amp;isFromPublicArea=True&amp;isModal=true&amp;asPopupView=true</v>
      </c>
      <c r="L515" s="24" t="str">
        <f>+_xlfn.XLOOKUP($N515,'[2]SECOP_II_-_Contratos_Electrónic'!$L:$L,'[2]SECOP_II_-_Contratos_Electrónic'!$K:$K,"",0)</f>
        <v>CO1.PCCNTR.8735016</v>
      </c>
      <c r="M515" s="24" t="str">
        <f>+_xlfn.XLOOKUP($N515,'[2]SECOP_II_-_Contratos_Electrónic'!$L:$L,'[2]SECOP_II_-_Contratos_Electrónic'!$J:$J,"",0)</f>
        <v>CO1.BDOS.9099779</v>
      </c>
      <c r="N515" s="24" t="s">
        <v>4149</v>
      </c>
      <c r="P515" s="45" t="s">
        <v>4</v>
      </c>
      <c r="Q515" s="24" t="s">
        <v>4197</v>
      </c>
      <c r="R515" s="24">
        <v>1741</v>
      </c>
      <c r="S515" s="23">
        <v>46021</v>
      </c>
      <c r="T515" s="24">
        <v>1832</v>
      </c>
      <c r="U515" s="23">
        <v>46022</v>
      </c>
      <c r="V515" s="34" t="s">
        <v>2794</v>
      </c>
      <c r="W515" s="34" t="s">
        <v>2794</v>
      </c>
      <c r="AD515" s="47" t="s">
        <v>54</v>
      </c>
      <c r="AF515" s="47">
        <v>301408000</v>
      </c>
      <c r="AG515" s="24" t="s">
        <v>4150</v>
      </c>
      <c r="AH515" s="23" t="s">
        <v>72</v>
      </c>
      <c r="AJ515" s="24" t="s">
        <v>4260</v>
      </c>
      <c r="AK515" s="24"/>
      <c r="AL515" s="24" t="s">
        <v>4297</v>
      </c>
      <c r="AM515" s="23">
        <v>46069</v>
      </c>
      <c r="AR515" s="23"/>
      <c r="AU515" s="39">
        <f t="shared" si="55"/>
        <v>301408000</v>
      </c>
    </row>
    <row r="516" spans="1:47" ht="13.8">
      <c r="A516" s="24" t="s">
        <v>4151</v>
      </c>
      <c r="B516" s="24">
        <f>+_xlfn.XLOOKUP($N516,'[2]SECOP_II_-_Contratos_Electrónic'!$L:$L,'[2]SECOP_II_-_Contratos_Electrónic'!$X:$X,"",0)</f>
        <v>900835743</v>
      </c>
      <c r="C516" s="43" t="s">
        <v>2794</v>
      </c>
      <c r="D516" s="24" t="s">
        <v>2794</v>
      </c>
      <c r="E516" s="37" t="str">
        <f>+_xlfn.XLOOKUP($B516,[1]DATOS!$B:$B,[1]DATOS!$I:$I,"",0)</f>
        <v/>
      </c>
      <c r="F516" s="43" t="str">
        <f>+_xlfn.XLOOKUP($B516,[1]DATOS!$B:$B,[1]DATOS!$L:$L,"",0)</f>
        <v/>
      </c>
      <c r="G516" s="68" t="str">
        <f>+_xlfn.XLOOKUP($B516,[1]DATOS!$B:$B,[1]DATOS!$M:$M,"",0)</f>
        <v/>
      </c>
      <c r="H516" s="43" t="s">
        <v>2794</v>
      </c>
      <c r="I516" s="73" t="s">
        <v>2794</v>
      </c>
      <c r="J516" s="44" t="s">
        <v>2794</v>
      </c>
      <c r="K516" s="24" t="str">
        <f>+_xlfn.XLOOKUP(N516,'[2]SECOP_II_-_Contratos_Electrónic'!$L:$L,'[2]SECOP_II_-_Contratos_Electrónic'!$AZ:$AZ,"",0)</f>
        <v>https://community.secop.gov.co/Public/Tendering/OpportunityDetail/Index?noticeUID=CO1.NTC.9269043&amp;isFromPublicArea=True&amp;isModal=true&amp;asPopupView=true</v>
      </c>
      <c r="L516" s="24" t="str">
        <f>+_xlfn.XLOOKUP($N516,'[2]SECOP_II_-_Contratos_Electrónic'!$L:$L,'[2]SECOP_II_-_Contratos_Electrónic'!$K:$K,"",0)</f>
        <v>CO1.PCCNTR.8734757</v>
      </c>
      <c r="M516" s="24" t="str">
        <f>+_xlfn.XLOOKUP($N516,'[2]SECOP_II_-_Contratos_Electrónic'!$L:$L,'[2]SECOP_II_-_Contratos_Electrónic'!$J:$J,"",0)</f>
        <v>CO1.BDOS.9187014</v>
      </c>
      <c r="N516" s="24" t="s">
        <v>4152</v>
      </c>
      <c r="P516" s="45" t="s">
        <v>5</v>
      </c>
      <c r="Q516" s="24" t="s">
        <v>4202</v>
      </c>
      <c r="R516" s="24">
        <v>1813</v>
      </c>
      <c r="S516" s="23">
        <v>46020</v>
      </c>
      <c r="T516" s="24">
        <v>1785</v>
      </c>
      <c r="U516" s="23">
        <v>46020</v>
      </c>
      <c r="V516" s="34" t="s">
        <v>2794</v>
      </c>
      <c r="W516" s="34" t="s">
        <v>2794</v>
      </c>
      <c r="AD516" s="47" t="s">
        <v>54</v>
      </c>
      <c r="AF516" s="47">
        <v>58963429</v>
      </c>
      <c r="AG516" s="24" t="s">
        <v>4153</v>
      </c>
      <c r="AH516" s="23" t="s">
        <v>72</v>
      </c>
      <c r="AJ516" s="24" t="s">
        <v>4335</v>
      </c>
      <c r="AK516" s="24"/>
      <c r="AL516" s="24" t="s">
        <v>4336</v>
      </c>
      <c r="AM516" s="23">
        <v>46078</v>
      </c>
      <c r="AR516" s="23"/>
      <c r="AU516" s="39">
        <f t="shared" si="55"/>
        <v>58963429</v>
      </c>
    </row>
    <row r="517" spans="1:47" ht="13.8">
      <c r="A517" s="24" t="s">
        <v>4161</v>
      </c>
      <c r="B517" s="24">
        <f>+_xlfn.XLOOKUP($N517,'[2]SECOP_II_-_Contratos_Electrónic'!$L:$L,'[2]SECOP_II_-_Contratos_Electrónic'!$X:$X,"",0)</f>
        <v>900034347</v>
      </c>
      <c r="C517" s="43" t="s">
        <v>2794</v>
      </c>
      <c r="D517" s="24" t="s">
        <v>2794</v>
      </c>
      <c r="E517" s="37" t="str">
        <f>+_xlfn.XLOOKUP($B517,[1]DATOS!$B:$B,[1]DATOS!$I:$I,"",0)</f>
        <v/>
      </c>
      <c r="F517" s="43" t="str">
        <f>+_xlfn.XLOOKUP($B517,[1]DATOS!$B:$B,[1]DATOS!$L:$L,"",0)</f>
        <v/>
      </c>
      <c r="G517" s="68" t="str">
        <f>+_xlfn.XLOOKUP($B517,[1]DATOS!$B:$B,[1]DATOS!$M:$M,"",0)</f>
        <v/>
      </c>
      <c r="H517" s="43" t="s">
        <v>2794</v>
      </c>
      <c r="I517" s="73" t="s">
        <v>2794</v>
      </c>
      <c r="J517" s="44" t="s">
        <v>2794</v>
      </c>
      <c r="K517" s="24" t="str">
        <f>+_xlfn.XLOOKUP(N517,'[2]SECOP_II_-_Contratos_Electrónic'!$L:$L,'[2]SECOP_II_-_Contratos_Electrónic'!$AZ:$AZ,"",0)</f>
        <v>https://community.secop.gov.co/Public/Tendering/OpportunityDetail/Index?noticeUID=CO1.NTC.9275106&amp;isFromPublicArea=True&amp;isModal=true&amp;asPopupView=true</v>
      </c>
      <c r="L517" s="24" t="str">
        <f>+_xlfn.XLOOKUP($N517,'[2]SECOP_II_-_Contratos_Electrónic'!$L:$L,'[2]SECOP_II_-_Contratos_Electrónic'!$K:$K,"",0)</f>
        <v>CO1.PCCNTR.8735210</v>
      </c>
      <c r="M517" s="24" t="str">
        <f>+_xlfn.XLOOKUP($N517,'[2]SECOP_II_-_Contratos_Electrónic'!$L:$L,'[2]SECOP_II_-_Contratos_Electrónic'!$J:$J,"",0)</f>
        <v>CO1.BDOS.9194741</v>
      </c>
      <c r="N517" s="24" t="s">
        <v>4163</v>
      </c>
      <c r="P517" s="45" t="s">
        <v>5</v>
      </c>
      <c r="Q517" s="24" t="s">
        <v>4205</v>
      </c>
      <c r="R517" s="24">
        <v>1814</v>
      </c>
      <c r="S517" s="23">
        <v>46020</v>
      </c>
      <c r="T517" s="24">
        <v>1789</v>
      </c>
      <c r="U517" s="23">
        <v>46021</v>
      </c>
      <c r="V517" s="34" t="s">
        <v>2794</v>
      </c>
      <c r="W517" s="34" t="s">
        <v>2794</v>
      </c>
      <c r="AD517" s="47" t="s">
        <v>55</v>
      </c>
      <c r="AF517" s="47">
        <v>401422224</v>
      </c>
      <c r="AG517" s="24" t="s">
        <v>4162</v>
      </c>
      <c r="AH517" s="23">
        <v>46022</v>
      </c>
      <c r="AI517" s="23">
        <v>46173</v>
      </c>
      <c r="AJ517" s="24"/>
      <c r="AK517" s="24"/>
      <c r="AL517" s="24"/>
      <c r="AR517" s="23">
        <f t="shared" si="56"/>
        <v>46173</v>
      </c>
      <c r="AU517" s="39">
        <f t="shared" si="55"/>
        <v>401422224</v>
      </c>
    </row>
    <row r="518" spans="1:47" ht="13.8" hidden="1">
      <c r="A518" s="24" t="s">
        <v>229</v>
      </c>
      <c r="B518" s="24">
        <f>+_xlfn.XLOOKUP($N518,'[2]SECOP_II_-_Contratos_Electrónic'!$L:$L,'[2]SECOP_II_-_Contratos_Electrónic'!$X:$X,"",0)</f>
        <v>80409994</v>
      </c>
      <c r="C518" s="43">
        <f>+_xlfn.XLOOKUP(B518,[1]DATOS!$B:$B,[1]DATOS!$G:$G,"",0)</f>
        <v>24238</v>
      </c>
      <c r="D518" s="24" t="s">
        <v>1074</v>
      </c>
      <c r="E518" s="37" t="str">
        <f>+_xlfn.XLOOKUP($B518,[1]DATOS!$B:$B,[1]DATOS!$I:$I,"",0)</f>
        <v xml:space="preserve">Nesurrego@hotmail.com  </v>
      </c>
      <c r="F518" s="43" t="str">
        <f>+_xlfn.XLOOKUP($B518,[1]DATOS!$B:$B,[1]DATOS!$L:$L,"",0)</f>
        <v xml:space="preserve">Carrera 17B#175-92 torre 3 apto.804 </v>
      </c>
      <c r="G518" s="68">
        <f>+_xlfn.XLOOKUP($B518,[1]DATOS!$B:$B,[1]DATOS!$M:$M,"",0)</f>
        <v>3114591957</v>
      </c>
      <c r="H518" s="43" t="s">
        <v>850</v>
      </c>
      <c r="I518" s="73" t="s">
        <v>753</v>
      </c>
      <c r="J518" s="68">
        <f t="shared" ca="1" si="54"/>
        <v>60</v>
      </c>
      <c r="K518" s="24" t="str">
        <f>+_xlfn.XLOOKUP(N518,'[2]SECOP_II_-_Contratos_Electrónic'!$L:$L,'[2]SECOP_II_-_Contratos_Electrónic'!$AZ:$AZ,"",0)</f>
        <v>https://community.secop.gov.co/Public/Tendering/OpportunityDetail/Index?noticeUID=CO1.NTC.9347607&amp;isFromPublicArea=True&amp;isModal=true&amp;asPopupView=true</v>
      </c>
      <c r="L518" s="24" t="str">
        <f>+_xlfn.XLOOKUP($N518,'[2]SECOP_II_-_Contratos_Electrónic'!$L:$L,'[2]SECOP_II_-_Contratos_Electrónic'!$K:$K,"",0)</f>
        <v>CO1.PCCNTR.8742208</v>
      </c>
      <c r="M518" s="24" t="str">
        <f>+_xlfn.XLOOKUP($N518,'[2]SECOP_II_-_Contratos_Electrónic'!$L:$L,'[2]SECOP_II_-_Contratos_Electrónic'!$J:$J,"",0)</f>
        <v>CO1.BDOS.9320812</v>
      </c>
      <c r="N518" s="84" t="s">
        <v>4190</v>
      </c>
      <c r="O518" s="70">
        <v>149146</v>
      </c>
      <c r="P518" s="45" t="s">
        <v>0</v>
      </c>
      <c r="Q518" s="24" t="s">
        <v>4206</v>
      </c>
      <c r="R518" s="24">
        <v>1849</v>
      </c>
      <c r="S518" s="23">
        <v>46021</v>
      </c>
      <c r="T518" s="24">
        <v>1798</v>
      </c>
      <c r="U518" s="23">
        <v>46021</v>
      </c>
      <c r="W518" s="34">
        <v>1</v>
      </c>
      <c r="AD518" s="47" t="s">
        <v>55</v>
      </c>
      <c r="AE518" s="47">
        <v>5500000</v>
      </c>
      <c r="AF518" s="47">
        <v>4216667</v>
      </c>
      <c r="AG518" s="24" t="s">
        <v>4164</v>
      </c>
      <c r="AH518" s="23">
        <v>46022</v>
      </c>
      <c r="AI518" s="23">
        <v>46044</v>
      </c>
      <c r="AJ518" s="24" t="s">
        <v>4298</v>
      </c>
      <c r="AK518" s="24"/>
      <c r="AL518" s="24" t="s">
        <v>4299</v>
      </c>
      <c r="AM518" s="23">
        <v>46022</v>
      </c>
      <c r="AR518" s="23">
        <f t="shared" si="56"/>
        <v>46044</v>
      </c>
      <c r="AU518" s="39">
        <f t="shared" si="55"/>
        <v>4216667</v>
      </c>
    </row>
    <row r="519" spans="1:47" ht="13.8" hidden="1">
      <c r="A519" s="24" t="s">
        <v>232</v>
      </c>
      <c r="B519" s="24">
        <f>+_xlfn.XLOOKUP($N519,'[2]SECOP_II_-_Contratos_Electrónic'!$L:$L,'[2]SECOP_II_-_Contratos_Electrónic'!$X:$X,"",0)</f>
        <v>79718578</v>
      </c>
      <c r="C519" s="43">
        <f>+_xlfn.XLOOKUP(B519,[1]DATOS!$B:$B,[1]DATOS!$G:$G,"",0)</f>
        <v>45821</v>
      </c>
      <c r="D519" s="24" t="s">
        <v>1074</v>
      </c>
      <c r="E519" s="37" t="str">
        <f>+_xlfn.XLOOKUP($B519,[1]DATOS!$B:$B,[1]DATOS!$I:$I,"",0)</f>
        <v>pocho.beltran@hotmail.com</v>
      </c>
      <c r="F519" s="43" t="str">
        <f>+_xlfn.XLOOKUP($B519,[1]DATOS!$B:$B,[1]DATOS!$L:$L,"",0)</f>
        <v>CARRERA 23 # 73 09</v>
      </c>
      <c r="G519" s="68">
        <f>+_xlfn.XLOOKUP($B519,[1]DATOS!$B:$B,[1]DATOS!$M:$M,"",0)</f>
        <v>3137534899</v>
      </c>
      <c r="H519" s="43" t="s">
        <v>748</v>
      </c>
      <c r="I519" s="73" t="s">
        <v>753</v>
      </c>
      <c r="J519" s="68">
        <f t="shared" ca="1" si="54"/>
        <v>1</v>
      </c>
      <c r="K519" s="24" t="str">
        <f>+_xlfn.XLOOKUP(N519,'[2]SECOP_II_-_Contratos_Electrónic'!$L:$L,'[2]SECOP_II_-_Contratos_Electrónic'!$AZ:$AZ,"",0)</f>
        <v>https://community.secop.gov.co/Public/Tendering/OpportunityDetail/Index?noticeUID=CO1.NTC.9347537&amp;isFromPublicArea=True&amp;isModal=true&amp;asPopupView=true</v>
      </c>
      <c r="L519" s="24" t="str">
        <f>+_xlfn.XLOOKUP($N519,'[2]SECOP_II_-_Contratos_Electrónic'!$L:$L,'[2]SECOP_II_-_Contratos_Electrónic'!$K:$K,"",0)</f>
        <v>CO1.PCCNTR.8742125</v>
      </c>
      <c r="M519" s="24" t="str">
        <f>+_xlfn.XLOOKUP($N519,'[2]SECOP_II_-_Contratos_Electrónic'!$L:$L,'[2]SECOP_II_-_Contratos_Electrónic'!$J:$J,"",0)</f>
        <v>CO1.BDOS.9325762</v>
      </c>
      <c r="N519" s="24" t="s">
        <v>4165</v>
      </c>
      <c r="O519" s="70">
        <v>149145</v>
      </c>
      <c r="P519" s="45" t="s">
        <v>0</v>
      </c>
      <c r="Q519" s="24" t="s">
        <v>4206</v>
      </c>
      <c r="R519" s="24">
        <v>1831</v>
      </c>
      <c r="S519" s="23">
        <v>46021</v>
      </c>
      <c r="T519" s="24">
        <v>1827</v>
      </c>
      <c r="U519" s="23">
        <v>46022</v>
      </c>
      <c r="W519" s="34">
        <v>1</v>
      </c>
      <c r="AD519" s="47" t="s">
        <v>55</v>
      </c>
      <c r="AE519" s="47">
        <v>5500000</v>
      </c>
      <c r="AF519" s="47">
        <v>4216667</v>
      </c>
      <c r="AG519" s="24" t="s">
        <v>253</v>
      </c>
      <c r="AH519" s="23">
        <v>46027</v>
      </c>
      <c r="AI519" s="23">
        <v>46048</v>
      </c>
      <c r="AJ519" s="24"/>
      <c r="AK519" s="24"/>
      <c r="AL519" s="24"/>
      <c r="AR519" s="23">
        <f t="shared" si="56"/>
        <v>46048</v>
      </c>
      <c r="AU519" s="39">
        <f t="shared" si="55"/>
        <v>4216667</v>
      </c>
    </row>
    <row r="520" spans="1:47" ht="13.8">
      <c r="A520" s="24" t="s">
        <v>4168</v>
      </c>
      <c r="B520" s="24">
        <f>+_xlfn.XLOOKUP($N520,'[2]SECOP_II_-_Contratos_Electrónic'!$L:$L,'[2]SECOP_II_-_Contratos_Electrónic'!$X:$X,"",0)</f>
        <v>80089836</v>
      </c>
      <c r="C520" s="43">
        <f>+_xlfn.XLOOKUP(B520,[1]DATOS!$B:$B,[1]DATOS!$G:$G,"",0)</f>
        <v>19745</v>
      </c>
      <c r="D520" s="24" t="s">
        <v>1074</v>
      </c>
      <c r="E520" s="37" t="str">
        <f>+_xlfn.XLOOKUP($B520,[1]DATOS!$B:$B,[1]DATOS!$I:$I,"",0)</f>
        <v>mtapiahby@gmail.com</v>
      </c>
      <c r="F520" s="43" t="str">
        <f>+_xlfn.XLOOKUP($B520,[1]DATOS!$B:$B,[1]DATOS!$L:$L,"",0)</f>
        <v>CL C 119-30</v>
      </c>
      <c r="G520" s="68">
        <f>+_xlfn.XLOOKUP($B520,[1]DATOS!$B:$B,[1]DATOS!$M:$M,"",0)</f>
        <v>3012469879</v>
      </c>
      <c r="H520" s="43" t="s">
        <v>756</v>
      </c>
      <c r="I520" s="73" t="s">
        <v>753</v>
      </c>
      <c r="J520" s="68">
        <f t="shared" ca="1" si="54"/>
        <v>72</v>
      </c>
      <c r="K520" s="24" t="str">
        <f>+_xlfn.XLOOKUP(N520,'[2]SECOP_II_-_Contratos_Electrónic'!$L:$L,'[2]SECOP_II_-_Contratos_Electrónic'!$AZ:$AZ,"",0)</f>
        <v>https://community.secop.gov.co/Public/Tendering/OpportunityDetail/Index?noticeUID=CO1.NTC.9355200&amp;isFromPublicArea=True&amp;isModal=true&amp;asPopupView=true</v>
      </c>
      <c r="L520" s="24" t="str">
        <f>+_xlfn.XLOOKUP($N520,'[2]SECOP_II_-_Contratos_Electrónic'!$L:$L,'[2]SECOP_II_-_Contratos_Electrónic'!$K:$K,"",0)</f>
        <v>CO1.PCCNTR.8746758</v>
      </c>
      <c r="M520" s="24" t="str">
        <f>+_xlfn.XLOOKUP($N520,'[2]SECOP_II_-_Contratos_Electrónic'!$L:$L,'[2]SECOP_II_-_Contratos_Electrónic'!$J:$J,"",0)</f>
        <v>CO1.BDOS.9330879</v>
      </c>
      <c r="N520" s="84" t="s">
        <v>4191</v>
      </c>
      <c r="O520" s="70">
        <v>144015</v>
      </c>
      <c r="P520" s="45" t="s">
        <v>0</v>
      </c>
      <c r="Q520" s="24" t="s">
        <v>4200</v>
      </c>
      <c r="R520" s="24">
        <v>1839</v>
      </c>
      <c r="S520" s="23">
        <v>46021</v>
      </c>
      <c r="T520" s="24">
        <v>1818</v>
      </c>
      <c r="U520" s="23">
        <v>46022</v>
      </c>
      <c r="W520" s="34">
        <v>3</v>
      </c>
      <c r="AD520" s="47" t="s">
        <v>55</v>
      </c>
      <c r="AF520" s="47">
        <f>+_xlfn.XLOOKUP($N520,'[2]SECOP_II_-_Contratos_Electrónic'!$L:$L,'[2]SECOP_II_-_Contratos_Electrónic'!$AI:$AI,"",0)</f>
        <v>5000000</v>
      </c>
      <c r="AG520" s="24" t="str">
        <f>+_xlfn.XLOOKUP($N520,'[2]SECOP_II_-_Contratos_Electrónic'!$L:$L,'[2]SECOP_II_-_Contratos_Electrónic'!$BR:$BR,"",0)</f>
        <v>PRESTAR LOS SERVICIOS PROFESIONALES PARA ACOMPAÑAR LAS ACTIVIDADES DE SEGUIMIENTO Y GESTIÓN DEL PROYECTO DE INVERSIÓN 2367 USAQUÉN CAMINA POR EL
DEPORTE</v>
      </c>
      <c r="AH520" s="23">
        <v>46022</v>
      </c>
      <c r="AI520" s="23">
        <v>46053</v>
      </c>
      <c r="AJ520" s="24"/>
      <c r="AK520" s="24"/>
      <c r="AL520" s="24"/>
      <c r="AR520" s="23">
        <f t="shared" si="56"/>
        <v>46053</v>
      </c>
      <c r="AU520" s="39">
        <f t="shared" si="55"/>
        <v>5000000</v>
      </c>
    </row>
    <row r="521" spans="1:47" ht="13.8">
      <c r="A521" s="24" t="s">
        <v>4170</v>
      </c>
      <c r="B521" s="24" t="str">
        <f>+_xlfn.XLOOKUP($N521,'[2]SECOP_II_-_Contratos_Electrónic'!$L:$L,'[2]SECOP_II_-_Contratos_Electrónic'!$X:$X,"",0)</f>
        <v>No Definido</v>
      </c>
      <c r="C521" s="43" t="s">
        <v>2794</v>
      </c>
      <c r="D521" s="24" t="s">
        <v>2794</v>
      </c>
      <c r="E521" s="37" t="str">
        <f>+_xlfn.XLOOKUP($B521,[1]DATOS!$B:$B,[1]DATOS!$I:$I,"",0)</f>
        <v/>
      </c>
      <c r="F521" s="43" t="str">
        <f>+_xlfn.XLOOKUP($B521,[1]DATOS!$B:$B,[1]DATOS!$L:$L,"",0)</f>
        <v/>
      </c>
      <c r="G521" s="68" t="str">
        <f>+_xlfn.XLOOKUP($B521,[1]DATOS!$B:$B,[1]DATOS!$M:$M,"",0)</f>
        <v/>
      </c>
      <c r="H521" s="43" t="s">
        <v>2794</v>
      </c>
      <c r="I521" s="73" t="s">
        <v>2794</v>
      </c>
      <c r="J521" s="44" t="s">
        <v>2794</v>
      </c>
      <c r="K521" s="24" t="str">
        <f>+_xlfn.XLOOKUP(N521,'[2]SECOP_II_-_Contratos_Electrónic'!$L:$L,'[2]SECOP_II_-_Contratos_Electrónic'!$AZ:$AZ,"",0)</f>
        <v>https://community.secop.gov.co/Public/Tendering/OpportunityDetail/Index?noticeUID=CO1.NTC.9274742&amp;isFromPublicArea=True&amp;isModal=true&amp;asPopupView=true</v>
      </c>
      <c r="L521" s="24" t="str">
        <f>+_xlfn.XLOOKUP($N521,'[2]SECOP_II_-_Contratos_Electrónic'!$L:$L,'[2]SECOP_II_-_Contratos_Electrónic'!$K:$K,"",0)</f>
        <v>CO1.PCCNTR.8746821</v>
      </c>
      <c r="M521" s="24" t="str">
        <f>+_xlfn.XLOOKUP($N521,'[2]SECOP_II_-_Contratos_Electrónic'!$L:$L,'[2]SECOP_II_-_Contratos_Electrónic'!$J:$J,"",0)</f>
        <v>CO1.BDOS.9186331</v>
      </c>
      <c r="N521" s="24" t="s">
        <v>4169</v>
      </c>
      <c r="P521" s="45" t="s">
        <v>4</v>
      </c>
      <c r="Q521" s="24" t="s">
        <v>4197</v>
      </c>
      <c r="R521" s="24">
        <v>1811</v>
      </c>
      <c r="S521" s="23">
        <v>46022</v>
      </c>
      <c r="T521" s="24">
        <v>1814</v>
      </c>
      <c r="U521" s="23">
        <v>46022</v>
      </c>
      <c r="V521" s="34" t="s">
        <v>2794</v>
      </c>
      <c r="W521" s="34" t="s">
        <v>2794</v>
      </c>
      <c r="AD521" s="47" t="s">
        <v>54</v>
      </c>
      <c r="AF521" s="47">
        <f>+_xlfn.XLOOKUP($N521,'[2]SECOP_II_-_Contratos_Electrónic'!$L:$L,'[2]SECOP_II_-_Contratos_Electrónic'!$AI:$AI,"",0)</f>
        <v>96498787</v>
      </c>
      <c r="AG521" s="24" t="str">
        <f>+_xlfn.XLOOKUP($N521,'[2]SECOP_II_-_Contratos_Electrónic'!$L:$L,'[2]SECOP_II_-_Contratos_Electrónic'!$BR:$BR,"",0)</f>
        <v>CONTRATAR UNA ESCUELA DE ENSEÑANZA AUTOMOVILÍSTICA HABILITADA POR EL
MINISTERIO DE TRANSPORTE PARA PRESTAR EL SERVICIO DE FORMACIÓN TEÓRICA
Y PRÁCTICA EN CONDUCCIÓN DE AUTOMOTORES DE CATEGORÍA C1 Y C2 Y
ACOMPAÑAR EL PROCESO DE EXPEDICIÓN DE LICENCIAS A MUJERES CUIDADORAS
DE LA LOCALIDAD DE USAQUÉN; EN EL MARCO DEL PROYECTO 2630 USAQUÉN
CUIDADORA; AUTÓNOMA Y PREVISORA DE VIOLENCIAS EN EL CONTEXTO
FAMILIAR</v>
      </c>
      <c r="AH521" s="23" t="s">
        <v>72</v>
      </c>
      <c r="AJ521" s="24" t="s">
        <v>4264</v>
      </c>
      <c r="AK521" s="24"/>
      <c r="AL521" s="24" t="s">
        <v>4344</v>
      </c>
      <c r="AR521" s="23"/>
      <c r="AU521" s="39">
        <f t="shared" si="55"/>
        <v>96498787</v>
      </c>
    </row>
    <row r="522" spans="1:47" ht="13.8">
      <c r="A522" s="24" t="s">
        <v>4171</v>
      </c>
      <c r="B522" s="24" t="str">
        <f>+_xlfn.XLOOKUP($N522,'[2]SECOP_II_-_Contratos_Electrónic'!$L:$L,'[2]SECOP_II_-_Contratos_Electrónic'!$X:$X,"",0)</f>
        <v>No Definido</v>
      </c>
      <c r="C522" s="43" t="s">
        <v>2794</v>
      </c>
      <c r="D522" s="24" t="s">
        <v>2794</v>
      </c>
      <c r="E522" s="37" t="str">
        <f>+_xlfn.XLOOKUP($B522,[1]DATOS!$B:$B,[1]DATOS!$I:$I,"",0)</f>
        <v/>
      </c>
      <c r="F522" s="43" t="str">
        <f>+_xlfn.XLOOKUP($B522,[1]DATOS!$B:$B,[1]DATOS!$L:$L,"",0)</f>
        <v/>
      </c>
      <c r="G522" s="68" t="str">
        <f>+_xlfn.XLOOKUP($B522,[1]DATOS!$B:$B,[1]DATOS!$M:$M,"",0)</f>
        <v/>
      </c>
      <c r="H522" s="43" t="s">
        <v>2794</v>
      </c>
      <c r="I522" s="73" t="s">
        <v>2794</v>
      </c>
      <c r="J522" s="44" t="s">
        <v>2794</v>
      </c>
      <c r="K522" s="24" t="str">
        <f>+_xlfn.XLOOKUP(N522,'[2]SECOP_II_-_Contratos_Electrónic'!$L:$L,'[2]SECOP_II_-_Contratos_Electrónic'!$AZ:$AZ,"",0)</f>
        <v>https://community.secop.gov.co/Public/Tendering/OpportunityDetail/Index?noticeUID=CO1.NTC.9189543&amp;isFromPublicArea=True&amp;isModal=true&amp;asPopupView=true</v>
      </c>
      <c r="L522" s="24" t="str">
        <f>+_xlfn.XLOOKUP($N522,'[2]SECOP_II_-_Contratos_Electrónic'!$L:$L,'[2]SECOP_II_-_Contratos_Electrónic'!$K:$K,"",0)</f>
        <v>CO1.PCCNTR.8739927</v>
      </c>
      <c r="M522" s="24" t="str">
        <f>+_xlfn.XLOOKUP($N522,'[2]SECOP_II_-_Contratos_Electrónic'!$L:$L,'[2]SECOP_II_-_Contratos_Electrónic'!$J:$J,"",0)</f>
        <v>CO1.BDOS.9048883</v>
      </c>
      <c r="N522" s="24" t="s">
        <v>4172</v>
      </c>
      <c r="P522" s="45" t="s">
        <v>3</v>
      </c>
      <c r="Q522" s="24" t="s">
        <v>4204</v>
      </c>
      <c r="S522" s="23">
        <v>46022</v>
      </c>
      <c r="V522" s="34" t="s">
        <v>2794</v>
      </c>
      <c r="W522" s="34" t="s">
        <v>2794</v>
      </c>
      <c r="AD522" s="47" t="s">
        <v>54</v>
      </c>
      <c r="AF522" s="47">
        <f>+_xlfn.XLOOKUP($N522,'[2]SECOP_II_-_Contratos_Electrónic'!$L:$L,'[2]SECOP_II_-_Contratos_Electrónic'!$AI:$AI,"",0)</f>
        <v>1000000000</v>
      </c>
      <c r="AG522" s="24" t="str">
        <f>+_xlfn.XLOOKUP($N522,'[2]SECOP_II_-_Contratos_Electrónic'!$L:$L,'[2]SECOP_II_-_Contratos_Electrónic'!$BR:$BR,"",0)</f>
        <v>CONTRATAR A PRECIOS UNITARIOS FIJOS EL DIAGNÓSTICO Y LAS OBRAS DE MEJORAMIENTO Y/O ADECUACIÓN DE LAS VIVIENDAS RURALES SELECCIONADAS POR LA ENTIDAD EN LA LOCALIDAD DE USAQUÉN</v>
      </c>
      <c r="AH522" s="23" t="s">
        <v>72</v>
      </c>
      <c r="AJ522" s="24"/>
      <c r="AK522" s="24"/>
      <c r="AL522" s="24"/>
      <c r="AR522" s="23"/>
      <c r="AU522" s="39">
        <f t="shared" si="55"/>
        <v>1000000000</v>
      </c>
    </row>
    <row r="523" spans="1:47" ht="13.8">
      <c r="A523" s="24" t="s">
        <v>4173</v>
      </c>
      <c r="B523" s="24">
        <f>+_xlfn.XLOOKUP($N523,'[2]SECOP_II_-_Contratos_Electrónic'!$L:$L,'[2]SECOP_II_-_Contratos_Electrónic'!$X:$X,"",0)</f>
        <v>901864566</v>
      </c>
      <c r="C523" s="43" t="s">
        <v>2794</v>
      </c>
      <c r="D523" s="24" t="s">
        <v>2794</v>
      </c>
      <c r="E523" s="37" t="str">
        <f>+_xlfn.XLOOKUP($B523,[1]DATOS!$B:$B,[1]DATOS!$I:$I,"",0)</f>
        <v/>
      </c>
      <c r="F523" s="43" t="str">
        <f>+_xlfn.XLOOKUP($B523,[1]DATOS!$B:$B,[1]DATOS!$L:$L,"",0)</f>
        <v/>
      </c>
      <c r="G523" s="68" t="str">
        <f>+_xlfn.XLOOKUP($B523,[1]DATOS!$B:$B,[1]DATOS!$M:$M,"",0)</f>
        <v/>
      </c>
      <c r="H523" s="43" t="s">
        <v>2794</v>
      </c>
      <c r="I523" s="73" t="s">
        <v>2794</v>
      </c>
      <c r="J523" s="44" t="s">
        <v>2794</v>
      </c>
      <c r="K523" s="24" t="str">
        <f>+_xlfn.XLOOKUP(N523,'[2]SECOP_II_-_Contratos_Electrónic'!$L:$L,'[2]SECOP_II_-_Contratos_Electrónic'!$AZ:$AZ,"",0)</f>
        <v>https://community.secop.gov.co/Public/Tendering/OpportunityDetail/Index?noticeUID=CO1.NTC.9323480&amp;isFromPublicArea=True&amp;isModal=true&amp;asPopupView=true</v>
      </c>
      <c r="L523" s="24" t="str">
        <f>+_xlfn.XLOOKUP($N523,'[2]SECOP_II_-_Contratos_Electrónic'!$L:$L,'[2]SECOP_II_-_Contratos_Electrónic'!$K:$K,"",0)</f>
        <v>CO1.PCCNTR.8746530</v>
      </c>
      <c r="M523" s="24" t="str">
        <f>+_xlfn.XLOOKUP($N523,'[2]SECOP_II_-_Contratos_Electrónic'!$L:$L,'[2]SECOP_II_-_Contratos_Electrónic'!$J:$J,"",0)</f>
        <v>CO1.BDOS.9294947</v>
      </c>
      <c r="N523" s="24" t="s">
        <v>4174</v>
      </c>
      <c r="P523" s="45" t="s">
        <v>6</v>
      </c>
      <c r="Q523" s="24" t="s">
        <v>4202</v>
      </c>
      <c r="R523" s="24">
        <v>1834</v>
      </c>
      <c r="S523" s="23">
        <v>46022</v>
      </c>
      <c r="T523" s="24">
        <v>1819</v>
      </c>
      <c r="U523" s="23">
        <v>46022</v>
      </c>
      <c r="V523" s="34" t="s">
        <v>2794</v>
      </c>
      <c r="W523" s="34" t="s">
        <v>2794</v>
      </c>
      <c r="AD523" s="47" t="s">
        <v>54</v>
      </c>
      <c r="AF523" s="47">
        <f>+_xlfn.XLOOKUP($N523,'[2]SECOP_II_-_Contratos_Electrónic'!$L:$L,'[2]SECOP_II_-_Contratos_Electrónic'!$AI:$AI,"",0)</f>
        <v>8942255</v>
      </c>
      <c r="AG523" s="24" t="s">
        <v>4325</v>
      </c>
      <c r="AH523" s="23" t="s">
        <v>72</v>
      </c>
      <c r="AJ523" s="24"/>
      <c r="AK523" s="24"/>
      <c r="AL523" s="24"/>
      <c r="AR523" s="23"/>
      <c r="AU523" s="39">
        <f t="shared" si="55"/>
        <v>8942255</v>
      </c>
    </row>
    <row r="524" spans="1:47" ht="13.8" hidden="1">
      <c r="A524" s="24" t="s">
        <v>4176</v>
      </c>
      <c r="B524" s="24">
        <f>+_xlfn.XLOOKUP($N524,'[2]SECOP_II_-_Contratos_Electrónic'!$L:$L,'[2]SECOP_II_-_Contratos_Electrónic'!$X:$X,"",0)</f>
        <v>18183390</v>
      </c>
      <c r="C524" s="43">
        <f>+_xlfn.XLOOKUP(B524,[1]DATOS!$B:$B,[1]DATOS!$G:$G,"",0)</f>
        <v>29715</v>
      </c>
      <c r="D524" s="24" t="s">
        <v>1074</v>
      </c>
      <c r="E524" s="37" t="str">
        <f>+_xlfn.XLOOKUP($B524,[1]DATOS!$B:$B,[1]DATOS!$I:$I,"",0)</f>
        <v>malaganastudios@gmail.com</v>
      </c>
      <c r="F524" s="43" t="str">
        <f>+_xlfn.XLOOKUP($B524,[1]DATOS!$B:$B,[1]DATOS!$L:$L,"",0)</f>
        <v>AVENIDA BOYACA 43A 83 SUR</v>
      </c>
      <c r="G524" s="68">
        <f>+_xlfn.XLOOKUP($B524,[1]DATOS!$B:$B,[1]DATOS!$M:$M,"",0)</f>
        <v>3177363354</v>
      </c>
      <c r="H524" s="43" t="s">
        <v>756</v>
      </c>
      <c r="I524" s="73" t="s">
        <v>4210</v>
      </c>
      <c r="J524" s="68">
        <f t="shared" ca="1" si="54"/>
        <v>45</v>
      </c>
      <c r="K524" s="24" t="str">
        <f>+_xlfn.XLOOKUP(N524,'[2]SECOP_II_-_Contratos_Electrónic'!$L:$L,'[2]SECOP_II_-_Contratos_Electrónic'!$AZ:$AZ,"",0)</f>
        <v>https://community.secop.gov.co/Public/Tendering/OpportunityDetail/Index?noticeUID=CO1.NTC.9355682&amp;isFromPublicArea=True&amp;isModal=true&amp;asPopupView=true</v>
      </c>
      <c r="L524" s="24" t="str">
        <f>+_xlfn.XLOOKUP($N524,'[2]SECOP_II_-_Contratos_Electrónic'!$L:$L,'[2]SECOP_II_-_Contratos_Electrónic'!$K:$K,"",0)</f>
        <v>CO1.PCCNTR.8746794</v>
      </c>
      <c r="M524" s="24" t="str">
        <f>+_xlfn.XLOOKUP($N524,'[2]SECOP_II_-_Contratos_Electrónic'!$L:$L,'[2]SECOP_II_-_Contratos_Electrónic'!$J:$J,"",0)</f>
        <v>CO1.BDOS.9335519</v>
      </c>
      <c r="N524" s="24" t="s">
        <v>4175</v>
      </c>
      <c r="O524" s="70">
        <v>146598</v>
      </c>
      <c r="P524" s="45" t="s">
        <v>0</v>
      </c>
      <c r="Q524" s="24" t="s">
        <v>4200</v>
      </c>
      <c r="R524" s="24">
        <v>1733</v>
      </c>
      <c r="S524" s="23">
        <v>46021</v>
      </c>
      <c r="T524" s="24">
        <v>1813</v>
      </c>
      <c r="U524" s="23">
        <v>46022</v>
      </c>
      <c r="W524" s="34">
        <v>5</v>
      </c>
      <c r="AD524" s="47" t="s">
        <v>55</v>
      </c>
      <c r="AE524" s="47">
        <v>3500000</v>
      </c>
      <c r="AF524" s="47">
        <f>+_xlfn.XLOOKUP($N524,'[2]SECOP_II_-_Contratos_Electrónic'!$L:$L,'[2]SECOP_II_-_Contratos_Electrónic'!$AI:$AI,"",0)</f>
        <v>3500000</v>
      </c>
      <c r="AG524" s="24" t="str">
        <f>+_xlfn.XLOOKUP($N524,'[2]SECOP_II_-_Contratos_Electrónic'!$L:$L,'[2]SECOP_II_-_Contratos_Electrónic'!$BR:$BR,"",0)</f>
        <v>PRESTAR LOS SERVICIOS DE APOYO A LA GESTIÓN COMO
CONDUCTOR DE VEHÍCULO LIVIANO Y/O PESADO DE LA ALCALDÍA LOCAL DE USAQUÉN</v>
      </c>
      <c r="AH524" s="23">
        <v>46028</v>
      </c>
      <c r="AI524" s="23">
        <v>45693</v>
      </c>
      <c r="AJ524" s="24" t="s">
        <v>2318</v>
      </c>
      <c r="AK524" s="24"/>
      <c r="AL524" s="24" t="s">
        <v>4300</v>
      </c>
      <c r="AM524" s="41">
        <v>46044</v>
      </c>
      <c r="AR524" s="23">
        <f t="shared" si="56"/>
        <v>45693</v>
      </c>
      <c r="AU524" s="39">
        <f t="shared" si="55"/>
        <v>3500000</v>
      </c>
    </row>
    <row r="525" spans="1:47" ht="13.8">
      <c r="A525" s="24" t="s">
        <v>4177</v>
      </c>
      <c r="B525" s="24" t="str">
        <f>+_xlfn.XLOOKUP($N525,'[2]SECOP_II_-_Contratos_Electrónic'!$L:$L,'[2]SECOP_II_-_Contratos_Electrónic'!$X:$X,"",0)</f>
        <v>No Definido</v>
      </c>
      <c r="C525" s="43" t="s">
        <v>2794</v>
      </c>
      <c r="D525" s="24" t="s">
        <v>2794</v>
      </c>
      <c r="E525" s="37" t="str">
        <f>+_xlfn.XLOOKUP($B525,[1]DATOS!$B:$B,[1]DATOS!$I:$I,"",0)</f>
        <v/>
      </c>
      <c r="F525" s="43" t="str">
        <f>+_xlfn.XLOOKUP($B525,[1]DATOS!$B:$B,[1]DATOS!$L:$L,"",0)</f>
        <v/>
      </c>
      <c r="G525" s="68" t="str">
        <f>+_xlfn.XLOOKUP($B525,[1]DATOS!$B:$B,[1]DATOS!$M:$M,"",0)</f>
        <v/>
      </c>
      <c r="H525" s="43" t="s">
        <v>2794</v>
      </c>
      <c r="I525" s="73" t="s">
        <v>2794</v>
      </c>
      <c r="J525" s="44" t="s">
        <v>2794</v>
      </c>
      <c r="K525" s="24" t="str">
        <f>+_xlfn.XLOOKUP(N525,'[2]SECOP_II_-_Contratos_Electrónic'!$L:$L,'[2]SECOP_II_-_Contratos_Electrónic'!$AZ:$AZ,"",0)</f>
        <v>https://community.secop.gov.co/Public/Tendering/OpportunityDetail/Index?noticeUID=CO1.NTC.9269169&amp;isFromPublicArea=True&amp;isModal=true&amp;asPopupView=true</v>
      </c>
      <c r="L525" s="24" t="str">
        <f>+_xlfn.XLOOKUP($N525,'[2]SECOP_II_-_Contratos_Electrónic'!$L:$L,'[2]SECOP_II_-_Contratos_Electrónic'!$K:$K,"",0)</f>
        <v>CO1.PCCNTR.8744272</v>
      </c>
      <c r="M525" s="24" t="str">
        <f>+_xlfn.XLOOKUP($N525,'[2]SECOP_II_-_Contratos_Electrónic'!$L:$L,'[2]SECOP_II_-_Contratos_Electrónic'!$J:$J,"",0)</f>
        <v>CO1.BDOS.9172829</v>
      </c>
      <c r="N525" s="24" t="s">
        <v>4178</v>
      </c>
      <c r="P525" s="45" t="s">
        <v>8</v>
      </c>
      <c r="Q525" s="24" t="s">
        <v>4197</v>
      </c>
      <c r="S525" s="23">
        <v>46022</v>
      </c>
      <c r="V525" s="34" t="s">
        <v>2794</v>
      </c>
      <c r="W525" s="34" t="s">
        <v>2794</v>
      </c>
      <c r="AD525" s="47" t="s">
        <v>54</v>
      </c>
      <c r="AF525" s="47">
        <f>+_xlfn.XLOOKUP($N525,'[2]SECOP_II_-_Contratos_Electrónic'!$L:$L,'[2]SECOP_II_-_Contratos_Electrónic'!$AI:$AI,"",0)</f>
        <v>103613244</v>
      </c>
      <c r="AG525" s="24" t="str">
        <f>+_xlfn.XLOOKUP($N525,'[2]SECOP_II_-_Contratos_Electrónic'!$L:$L,'[2]SECOP_II_-_Contratos_Electrónic'!$BR:$BR,"",0)</f>
        <v>INTERVENTORÍA TÉCNICA; ADMINISTRATIVA; FINANCIERA; JURÍDICA; AMBIENTAL Y SOCIAL AL CONTRATO RESULTANTE DEL PROCESO DE CONCURSO DE MÉRITOS ABIERTOS CUYO OBJETO ES: REALIZAR LOS ESTUDIOS DE AMENAZA; VULNERABILIDAD Y RIESGOS ASOCIADOS A PROCESOS DE REMOCION EN MASA; ASI COMO LOS DISEÑOS DE SOLUCIONES ORIENTADAS A LA REDUCCION DE RIESGO EN LOS PUNTOS PRIORIZADOS DE LA LOCALIDAD DE USAQUEN</v>
      </c>
      <c r="AH525" s="23" t="s">
        <v>72</v>
      </c>
      <c r="AJ525" s="24" t="s">
        <v>2572</v>
      </c>
      <c r="AK525" s="24"/>
      <c r="AL525" s="24" t="s">
        <v>4328</v>
      </c>
      <c r="AM525" s="23">
        <v>46058</v>
      </c>
      <c r="AR525" s="23"/>
      <c r="AU525" s="39">
        <f t="shared" si="55"/>
        <v>103613244</v>
      </c>
    </row>
    <row r="526" spans="1:47" ht="13.8">
      <c r="A526" s="24" t="s">
        <v>4179</v>
      </c>
      <c r="B526" s="24">
        <f>+_xlfn.XLOOKUP($N526,'[2]SECOP_II_-_Contratos_Electrónic'!$L:$L,'[2]SECOP_II_-_Contratos_Electrónic'!$X:$X,"",0)</f>
        <v>830005066</v>
      </c>
      <c r="C526" s="43" t="s">
        <v>2794</v>
      </c>
      <c r="D526" s="24" t="s">
        <v>2794</v>
      </c>
      <c r="E526" s="37" t="str">
        <f>+_xlfn.XLOOKUP($B526,[1]DATOS!$B:$B,[1]DATOS!$I:$I,"",0)</f>
        <v/>
      </c>
      <c r="F526" s="43" t="str">
        <f>+_xlfn.XLOOKUP($B526,[1]DATOS!$B:$B,[1]DATOS!$L:$L,"",0)</f>
        <v/>
      </c>
      <c r="G526" s="68" t="str">
        <f>+_xlfn.XLOOKUP($B526,[1]DATOS!$B:$B,[1]DATOS!$M:$M,"",0)</f>
        <v/>
      </c>
      <c r="H526" s="43" t="s">
        <v>2794</v>
      </c>
      <c r="I526" s="73" t="s">
        <v>2794</v>
      </c>
      <c r="J526" s="44" t="s">
        <v>2794</v>
      </c>
      <c r="K526" s="24" t="str">
        <f>+_xlfn.XLOOKUP(N526,'[2]SECOP_II_-_Contratos_Electrónic'!$L:$L,'[2]SECOP_II_-_Contratos_Electrónic'!$AZ:$AZ,"",0)</f>
        <v>https://community.secop.gov.co/Public/Tendering/OpportunityDetail/Index?noticeUID=CO1.NTC.9282667&amp;isFromPublicArea=True&amp;isModal=true&amp;asPopupView=true</v>
      </c>
      <c r="L526" s="24" t="str">
        <f>+_xlfn.XLOOKUP($N526,'[2]SECOP_II_-_Contratos_Electrónic'!$L:$L,'[2]SECOP_II_-_Contratos_Electrónic'!$K:$K,"",0)</f>
        <v>CO1.PCCNTR.8747549</v>
      </c>
      <c r="M526" s="24" t="str">
        <f>+_xlfn.XLOOKUP($N526,'[2]SECOP_II_-_Contratos_Electrónic'!$L:$L,'[2]SECOP_II_-_Contratos_Electrónic'!$J:$J,"",0)</f>
        <v>CO1.BDOS.9183342</v>
      </c>
      <c r="N526" s="24" t="s">
        <v>4180</v>
      </c>
      <c r="P526" s="45" t="s">
        <v>5</v>
      </c>
      <c r="Q526" s="24" t="s">
        <v>4196</v>
      </c>
      <c r="R526" s="24">
        <v>1818</v>
      </c>
      <c r="S526" s="23">
        <v>46022</v>
      </c>
      <c r="T526" s="24">
        <v>1840</v>
      </c>
      <c r="U526" s="23">
        <v>46022</v>
      </c>
      <c r="V526" s="34" t="s">
        <v>2794</v>
      </c>
      <c r="W526" s="34" t="s">
        <v>2794</v>
      </c>
      <c r="AD526" s="47" t="str">
        <f>AD524</f>
        <v>EN EJECUCIÓN</v>
      </c>
      <c r="AF526" s="47">
        <f>+_xlfn.XLOOKUP($N526,'[2]SECOP_II_-_Contratos_Electrónic'!$L:$L,'[2]SECOP_II_-_Contratos_Electrónic'!$AI:$AI,"",0)</f>
        <v>373434466</v>
      </c>
      <c r="AG526" s="24" t="s">
        <v>4326</v>
      </c>
      <c r="AH526" s="23">
        <v>46030</v>
      </c>
      <c r="AI526" s="23">
        <v>46119</v>
      </c>
      <c r="AJ526" s="24" t="s">
        <v>4301</v>
      </c>
      <c r="AK526" s="24"/>
      <c r="AL526" s="24" t="s">
        <v>4302</v>
      </c>
      <c r="AM526" s="23">
        <v>46022</v>
      </c>
      <c r="AR526" s="23">
        <f t="shared" si="56"/>
        <v>46119</v>
      </c>
      <c r="AU526" s="39">
        <f t="shared" si="55"/>
        <v>373434466</v>
      </c>
    </row>
    <row r="527" spans="1:47" ht="13.8">
      <c r="A527" s="24" t="s">
        <v>4181</v>
      </c>
      <c r="B527" s="24" t="str">
        <f>+_xlfn.XLOOKUP($N527,'[2]SECOP_II_-_Contratos_Electrónic'!$L:$L,'[2]SECOP_II_-_Contratos_Electrónic'!$X:$X,"",0)</f>
        <v>No Definido</v>
      </c>
      <c r="C527" s="43" t="s">
        <v>2794</v>
      </c>
      <c r="D527" s="24" t="s">
        <v>2794</v>
      </c>
      <c r="E527" s="37" t="str">
        <f>+_xlfn.XLOOKUP($B527,[1]DATOS!$B:$B,[1]DATOS!$I:$I,"",0)</f>
        <v/>
      </c>
      <c r="F527" s="43" t="str">
        <f>+_xlfn.XLOOKUP($B527,[1]DATOS!$B:$B,[1]DATOS!$L:$L,"",0)</f>
        <v/>
      </c>
      <c r="G527" s="68" t="str">
        <f>+_xlfn.XLOOKUP($B527,[1]DATOS!$B:$B,[1]DATOS!$M:$M,"",0)</f>
        <v/>
      </c>
      <c r="H527" s="43" t="s">
        <v>2794</v>
      </c>
      <c r="I527" s="73" t="s">
        <v>2794</v>
      </c>
      <c r="J527" s="44" t="s">
        <v>2794</v>
      </c>
      <c r="K527" s="24" t="str">
        <f>+_xlfn.XLOOKUP(N527,'[2]SECOP_II_-_Contratos_Electrónic'!$L:$L,'[2]SECOP_II_-_Contratos_Electrónic'!$AZ:$AZ,"",0)</f>
        <v>https://community.secop.gov.co/Public/Tendering/OpportunityDetail/Index?noticeUID=CO1.NTC.9199907&amp;isFromPublicArea=True&amp;isModal=true&amp;asPopupView=true</v>
      </c>
      <c r="L527" s="24" t="str">
        <f>+_xlfn.XLOOKUP($N527,'[2]SECOP_II_-_Contratos_Electrónic'!$L:$L,'[2]SECOP_II_-_Contratos_Electrónic'!$K:$K,"",0)</f>
        <v>CO1.PCCNTR.8745805</v>
      </c>
      <c r="M527" s="24" t="str">
        <f>+_xlfn.XLOOKUP($N527,'[2]SECOP_II_-_Contratos_Electrónic'!$L:$L,'[2]SECOP_II_-_Contratos_Electrónic'!$J:$J,"",0)</f>
        <v>CO1.BDOS.9098786</v>
      </c>
      <c r="N527" s="24" t="s">
        <v>4182</v>
      </c>
      <c r="P527" s="45" t="s">
        <v>8</v>
      </c>
      <c r="Q527" s="24" t="s">
        <v>4195</v>
      </c>
      <c r="S527" s="23">
        <v>46022</v>
      </c>
      <c r="V527" s="34" t="s">
        <v>2794</v>
      </c>
      <c r="W527" s="34" t="s">
        <v>2794</v>
      </c>
      <c r="AD527" s="47" t="s">
        <v>54</v>
      </c>
      <c r="AF527" s="47">
        <f>+_xlfn.XLOOKUP($N527,'[2]SECOP_II_-_Contratos_Electrónic'!$L:$L,'[2]SECOP_II_-_Contratos_Electrónic'!$AI:$AI,"",0)</f>
        <v>173912907</v>
      </c>
      <c r="AG527" s="24" t="str">
        <f>+_xlfn.XLOOKUP($N527,'[2]SECOP_II_-_Contratos_Electrónic'!$L:$L,'[2]SECOP_II_-_Contratos_Electrónic'!$BR:$BR,"",0)</f>
        <v>INTERVENTORÍA TÉCNICA; ADMINISTRATIVA; FINANCIERA; JURÍDICA; AMBIENTAL Y SOCIAL AL CONTRATO DE OBRA PÚBLICA RESULTANTE DEL PROCESO DE LICITACIÓN PÚBLICA CUYO OBJETO ES: CONTRATAR A PRECIOS UNITARIOS FIJOS EL DIAGNÓSTICO Y LAS OBRAS DE MEJORAMIENTO Y/O ADECUACIÓN DE LAS VIVIENDAS RURALES SELECCIONADAS POR LA ENTIDAD EN LA LOCALIDAD DE USAQUÉN.</v>
      </c>
      <c r="AH527" s="23" t="s">
        <v>72</v>
      </c>
      <c r="AJ527" s="24"/>
      <c r="AK527" s="24"/>
      <c r="AL527" s="24"/>
      <c r="AR527" s="23"/>
      <c r="AU527" s="39">
        <f t="shared" si="55"/>
        <v>173912907</v>
      </c>
    </row>
    <row r="528" spans="1:47" ht="13.8" hidden="1">
      <c r="A528" s="24" t="s">
        <v>4183</v>
      </c>
      <c r="B528" s="24">
        <f>+_xlfn.XLOOKUP($N528,'[2]SECOP_II_-_Contratos_Electrónic'!$L:$L,'[2]SECOP_II_-_Contratos_Electrónic'!$X:$X,"",0)</f>
        <v>79371702</v>
      </c>
      <c r="C528" s="43" t="str">
        <f>+_xlfn.XLOOKUP(B528,[1]DATOS!$B:$B,[1]DATOS!$G:$G,"",0)</f>
        <v/>
      </c>
      <c r="D528" s="24" t="s">
        <v>1074</v>
      </c>
      <c r="E528" s="37" t="str">
        <f>+_xlfn.XLOOKUP($B528,[1]DATOS!$B:$B,[1]DATOS!$I:$I,"",0)</f>
        <v/>
      </c>
      <c r="F528" s="43" t="str">
        <f>+_xlfn.XLOOKUP($B528,[1]DATOS!$B:$B,[1]DATOS!$L:$L,"",0)</f>
        <v/>
      </c>
      <c r="G528" s="68" t="str">
        <f>+_xlfn.XLOOKUP($B528,[1]DATOS!$B:$B,[1]DATOS!$M:$M,"",0)</f>
        <v/>
      </c>
      <c r="H528" s="43" t="s">
        <v>2260</v>
      </c>
      <c r="I528" s="73" t="s">
        <v>2260</v>
      </c>
      <c r="J528" s="68" t="e">
        <f t="shared" ca="1" si="54"/>
        <v>#VALUE!</v>
      </c>
      <c r="K528" s="24" t="str">
        <f>+_xlfn.XLOOKUP(N528,'[2]SECOP_II_-_Contratos_Electrónic'!$L:$L,'[2]SECOP_II_-_Contratos_Electrónic'!$AZ:$AZ,"",0)</f>
        <v>https://community.secop.gov.co/Public/Tendering/OpportunityDetail/Index?noticeUID=CO1.NTC.9359275&amp;isFromPublicArea=True&amp;isModal=true&amp;asPopupView=true</v>
      </c>
      <c r="L528" s="24" t="str">
        <f>+_xlfn.XLOOKUP($N528,'[2]SECOP_II_-_Contratos_Electrónic'!$L:$L,'[2]SECOP_II_-_Contratos_Electrónic'!$K:$K,"",0)</f>
        <v>CO1.PCCNTR.8749221</v>
      </c>
      <c r="M528" s="24" t="str">
        <f>+_xlfn.XLOOKUP($N528,'[2]SECOP_II_-_Contratos_Electrónic'!$L:$L,'[2]SECOP_II_-_Contratos_Electrónic'!$J:$J,"",0)</f>
        <v>CO1.BDOS.9338835</v>
      </c>
      <c r="N528" s="24" t="s">
        <v>4184</v>
      </c>
      <c r="O528" s="70">
        <v>146667</v>
      </c>
      <c r="P528" s="45" t="s">
        <v>0</v>
      </c>
      <c r="Q528" s="24" t="s">
        <v>4196</v>
      </c>
      <c r="R528" s="24">
        <v>1784</v>
      </c>
      <c r="S528" s="23">
        <v>46022</v>
      </c>
      <c r="T528" s="24">
        <v>1841</v>
      </c>
      <c r="U528" s="23">
        <v>46022</v>
      </c>
      <c r="W528" s="34">
        <v>1</v>
      </c>
      <c r="AD528" s="47" t="s">
        <v>54</v>
      </c>
      <c r="AE528" s="47">
        <v>3300000</v>
      </c>
      <c r="AF528" s="47">
        <f>+_xlfn.XLOOKUP($N528,'[2]SECOP_II_-_Contratos_Electrónic'!$L:$L,'[2]SECOP_II_-_Contratos_Electrónic'!$AI:$AI,"",0)</f>
        <v>9900000</v>
      </c>
      <c r="AG528" s="24" t="str">
        <f>+_xlfn.XLOOKUP($N528,'[2]SECOP_II_-_Contratos_Electrónic'!$L:$L,'[2]SECOP_II_-_Contratos_Electrónic'!$BR:$BR,"",0)</f>
        <v>PRESTAR SERVICIOS TÉCNICOS A LA ALCALDÍA LOCAL DE USAQUÉN PARA EL DESARROLLO LOGÍSTICO DEL PROCESO FORMATIVO FORMADOR DE FORMADORES; DIRIGIDO A LAS ORGANIZACIONES COMUNALES Y CIUDADANÍA DE LA LOCALIDAD</v>
      </c>
      <c r="AH528" s="23" t="s">
        <v>72</v>
      </c>
      <c r="AJ528" s="23" t="s">
        <v>4260</v>
      </c>
      <c r="AK528" s="46" t="s">
        <v>4297</v>
      </c>
      <c r="AL528" s="23">
        <v>46069</v>
      </c>
      <c r="AR528" s="23"/>
      <c r="AU528" s="39">
        <f t="shared" si="55"/>
        <v>9900000</v>
      </c>
    </row>
    <row r="529" spans="1:47" ht="13.8" hidden="1">
      <c r="A529" s="83" t="s">
        <v>3306</v>
      </c>
      <c r="B529" s="24">
        <f>+_xlfn.XLOOKUP($N529,'[2]SECOP_II_-_Contratos_Electrónic'!$L:$L,'[2]SECOP_II_-_Contratos_Electrónic'!$X:$X,"",0)</f>
        <v>53043291</v>
      </c>
      <c r="C529" s="43">
        <f>+_xlfn.XLOOKUP(B529,[1]DATOS!$B:$B,[1]DATOS!$G:$G,"",0)</f>
        <v>30636</v>
      </c>
      <c r="D529" s="24" t="s">
        <v>1075</v>
      </c>
      <c r="E529" s="37" t="str">
        <f>+_xlfn.XLOOKUP($B529,[1]DATOS!$B:$B,[1]DATOS!$I:$I,"",0)</f>
        <v>angelicapulido83@yahoo.com</v>
      </c>
      <c r="F529" s="43" t="str">
        <f>+_xlfn.XLOOKUP($B529,[1]DATOS!$B:$B,[1]DATOS!$L:$L,"",0)</f>
        <v>KR  90     6 A  47</v>
      </c>
      <c r="G529" s="68">
        <f>+_xlfn.XLOOKUP($B529,[1]DATOS!$B:$B,[1]DATOS!$M:$M,"",0)</f>
        <v>3008850763</v>
      </c>
      <c r="H529" s="43" t="s">
        <v>748</v>
      </c>
      <c r="I529" s="73" t="s">
        <v>753</v>
      </c>
      <c r="J529" s="68">
        <f t="shared" ca="1" si="54"/>
        <v>43</v>
      </c>
      <c r="K529" s="24" t="str">
        <f>+_xlfn.XLOOKUP(N529,'[2]SECOP_II_-_Contratos_Electrónic'!$L:$L,'[2]SECOP_II_-_Contratos_Electrónic'!$AZ:$AZ,"",0)</f>
        <v>https://community.secop.gov.co/Public/Tendering/OpportunityDetail/Index?noticeUID=CO1.NTC.9361236&amp;isFromPublicArea=True&amp;isModal=true&amp;asPopupView=true</v>
      </c>
      <c r="L529" s="24" t="str">
        <f>+_xlfn.XLOOKUP($N529,'[2]SECOP_II_-_Contratos_Electrónic'!$L:$L,'[2]SECOP_II_-_Contratos_Electrónic'!$K:$K,"",0)</f>
        <v>CO1.PCCNTR.8750246</v>
      </c>
      <c r="M529" s="24" t="str">
        <f>+_xlfn.XLOOKUP($N529,'[2]SECOP_II_-_Contratos_Electrónic'!$L:$L,'[2]SECOP_II_-_Contratos_Electrónic'!$J:$J,"",0)</f>
        <v>CO1.BDOS.9340206</v>
      </c>
      <c r="N529" s="24" t="s">
        <v>4192</v>
      </c>
      <c r="O529" s="70">
        <v>149541</v>
      </c>
      <c r="P529" s="45" t="s">
        <v>0</v>
      </c>
      <c r="Q529" s="24" t="s">
        <v>4207</v>
      </c>
      <c r="R529" s="24">
        <v>1880</v>
      </c>
      <c r="S529" s="23">
        <v>46022</v>
      </c>
      <c r="T529" s="24">
        <v>1851</v>
      </c>
      <c r="U529" s="23">
        <v>46022</v>
      </c>
      <c r="W529" s="34">
        <v>1</v>
      </c>
      <c r="AD529" s="47" t="s">
        <v>55</v>
      </c>
      <c r="AE529" s="47">
        <v>8000000</v>
      </c>
      <c r="AF529" s="47">
        <f>+_xlfn.XLOOKUP($N529,'[2]SECOP_II_-_Contratos_Electrónic'!$L:$L,'[2]SECOP_II_-_Contratos_Electrónic'!$AI:$AI,"",0)</f>
        <v>5333333</v>
      </c>
      <c r="AG529" s="24" t="str">
        <f>+_xlfn.XLOOKUP($N529,'[2]SECOP_II_-_Contratos_Electrónic'!$L:$L,'[2]SECOP_II_-_Contratos_Electrónic'!$BR:$BR,"",0)</f>
        <v>APOYAR TÉCNICAMENTE A LOS RESPONSABLES E INTEGRANTES DE LOS PROCESOS EN LA MPLEMENTACIÓN DE HERRAMIENTAS DE GESTIÓN; SIGUIENDO LOS LINEAMIENTOS METODOLÓGICOS ESTABLECIDOS POR LA OFICINA ASESORA DE PLANEACIÓN DE LA SECRETARÍA DISTRITAL DE GOBIERNO.</v>
      </c>
      <c r="AH529" s="23">
        <v>46024</v>
      </c>
      <c r="AI529" s="23">
        <v>46043</v>
      </c>
      <c r="AJ529" t="s">
        <v>4337</v>
      </c>
      <c r="AL529" t="s">
        <v>4338</v>
      </c>
      <c r="AM529" s="23">
        <v>46066</v>
      </c>
      <c r="AR529" s="23">
        <f t="shared" si="56"/>
        <v>46043</v>
      </c>
      <c r="AU529" s="39">
        <f t="shared" si="55"/>
        <v>5333333</v>
      </c>
    </row>
    <row r="1048571" spans="25:25" ht="65.400000000000006" customHeight="1">
      <c r="Y1048571" s="56"/>
    </row>
  </sheetData>
  <autoFilter ref="A45:BH529" xr:uid="{2E2D033D-DD08-479B-BDEC-0FBF21057D31}">
    <filterColumn colId="13">
      <customFilters>
        <customFilter operator="notEqual" val="*CPS*"/>
      </customFilters>
    </filterColumn>
  </autoFilter>
  <sortState xmlns:xlrd2="http://schemas.microsoft.com/office/spreadsheetml/2017/richdata2" ref="A46:AI65">
    <sortCondition ref="P46:P65"/>
  </sortState>
  <phoneticPr fontId="2" type="noConversion"/>
  <dataValidations count="5">
    <dataValidation type="list" allowBlank="1" showInputMessage="1" showErrorMessage="1" sqref="V1025:AB1167" xr:uid="{0DD6BC73-4DB8-4FD9-BE98-0DE523992ED7}">
      <formula1>$V$3:$V$4</formula1>
    </dataValidation>
    <dataValidation type="list" allowBlank="1" showInputMessage="1" showErrorMessage="1" sqref="AD350" xr:uid="{8FF86669-9D91-4E2F-BECD-46CB7CD7D9C7}">
      <formula1>$AD$3:$AD$5</formula1>
    </dataValidation>
    <dataValidation type="list" allowBlank="1" showInputMessage="1" showErrorMessage="1" sqref="P350 P359:P372 P374:P1092" xr:uid="{D15C301F-06A0-436D-84B3-4A093D9E54EA}">
      <formula1>$N$4:$N$16</formula1>
    </dataValidation>
    <dataValidation type="list" allowBlank="1" showInputMessage="1" showErrorMessage="1" sqref="AD242:AD349 AD351:AD1048576" xr:uid="{F390025D-960B-4E0D-A8E5-CBBBF5BD5625}">
      <formula1>$AD$2:$AD$4</formula1>
    </dataValidation>
    <dataValidation showDropDown="1" showInputMessage="1" showErrorMessage="1" sqref="AE342:AE349 AF400 AF402 AE226:AE250 AE252:AE340 AE351:AE381 AE383:AE387 AE389:AE404 AE407 AE409:AE415 AE417 AE419 AE421:AE422 AE434 AE439 AE446:AE447 AE461 AE463:AE464 AE467:AE480 AE424:AE432 AE482:AE1048576" xr:uid="{9FF4DE7C-7A3C-4EB3-A495-FE626F9C9ACB}"/>
  </dataValidations>
  <hyperlinks>
    <hyperlink ref="K58" r:id="rId1" xr:uid="{01A0D6E9-89EC-4335-AB8A-104C8AF59ED0}"/>
    <hyperlink ref="K71" r:id="rId2" xr:uid="{936C0969-0FFA-40AB-8005-C783ABEB0F50}"/>
    <hyperlink ref="K92" r:id="rId3" xr:uid="{B7C55E07-4F86-48AD-9DCA-27D3792049B1}"/>
    <hyperlink ref="K94" r:id="rId4" xr:uid="{8AA999EA-CE35-48D0-AFE9-24037ECF7A26}"/>
    <hyperlink ref="K198" r:id="rId5" xr:uid="{7B821AF7-4F9E-4100-9AF8-5E40AD752A53}"/>
    <hyperlink ref="K174" r:id="rId6" xr:uid="{BD89EBC6-6548-43E6-860E-E55EA12EF82E}"/>
    <hyperlink ref="K46" r:id="rId7" xr:uid="{C4512B47-D5B6-4DB0-A516-52D5CB2A6E4B}"/>
    <hyperlink ref="K47" r:id="rId8" xr:uid="{1340838A-076F-4BFA-A6C5-0A812FAD944F}"/>
    <hyperlink ref="K57" r:id="rId9" xr:uid="{C1C84665-67D1-41B7-8665-EFEE01AD0E19}"/>
    <hyperlink ref="K61" r:id="rId10" xr:uid="{EB88D52B-809A-4158-A41B-3574A584273F}"/>
    <hyperlink ref="K128" r:id="rId11" xr:uid="{DFC3EC72-DBCF-4D9D-A33E-406CB3B58780}"/>
    <hyperlink ref="K139" r:id="rId12" xr:uid="{AC8EC6C1-8BC9-423A-B655-63A9C08C1AC2}"/>
    <hyperlink ref="K62" r:id="rId13" xr:uid="{F86B6DE6-9372-4D4B-91F3-DAC82BB066C4}"/>
    <hyperlink ref="K286" r:id="rId14" xr:uid="{3DF55C6D-4019-41B3-BD45-5C4B65105957}"/>
    <hyperlink ref="K295" r:id="rId15" xr:uid="{99A0485E-A453-4AE4-996D-0E0137199C66}"/>
    <hyperlink ref="K300" r:id="rId16" xr:uid="{810D6C5D-CD0A-4E47-8401-FEFBA08AECD4}"/>
    <hyperlink ref="K329" r:id="rId17" xr:uid="{3929F167-B550-4E55-AD91-9833878B7F61}"/>
    <hyperlink ref="K310" r:id="rId18" xr:uid="{4D941297-3D29-478E-896A-0FCA96368EDD}"/>
    <hyperlink ref="K318" r:id="rId19" xr:uid="{9E7D6682-CD5B-41F8-AD42-A6997E9F7FFF}"/>
    <hyperlink ref="E334" r:id="rId20" display="mailto:argegonza@yahoo.com" xr:uid="{A0CF3D63-0EAD-426B-8B3E-B27A5B944796}"/>
    <hyperlink ref="E335" r:id="rId21" display="mailto:valentinaarizaflechas1@gmail.com" xr:uid="{C0185AE9-6A01-40D5-BF01-3A32A77D0C1E}"/>
    <hyperlink ref="F335" r:id="rId22" display="mailto:d.ramirez27@uniandes.edu.co" xr:uid="{F7AF057D-9C83-4622-B8B2-0584A831C4E3}"/>
    <hyperlink ref="E336" r:id="rId23" display="mailto:aurapato77@gmail.com" xr:uid="{4D8717F1-7AAE-48C1-B551-47285F7C7DEE}"/>
    <hyperlink ref="E337" r:id="rId24" display="mailto:mariavictoriamontoya8@gmail.com" xr:uid="{74FC2A99-AFC3-410B-BE5E-A0333826163D}"/>
    <hyperlink ref="E339" r:id="rId25" display="mailto:lida.prieto@gmail.com" xr:uid="{15C03D7B-D38F-44A8-864B-05E8915768EE}"/>
    <hyperlink ref="E338" r:id="rId26" display="mailto:sanabriaadey@hotmail.com" xr:uid="{225F5D45-7CDD-459E-863A-FF9CFFFF041C}"/>
    <hyperlink ref="E340" r:id="rId27" xr:uid="{00000000-0004-0000-0000-00001A000000}"/>
    <hyperlink ref="E342" r:id="rId28" display="mailto:marcelaisasar@gmail.com" xr:uid="{5E403C43-85AB-4BFF-886C-5CF87E3DBFBD}"/>
    <hyperlink ref="E343" r:id="rId29" xr:uid="{8E1AB0B3-A89C-4026-968F-CCC0FFD4BFD5}"/>
    <hyperlink ref="E347" r:id="rId30" xr:uid="{30C09960-DEEA-434A-A3B4-8214C6106FA1}"/>
    <hyperlink ref="E348" r:id="rId31" xr:uid="{423C5D86-73C1-48F6-9E0D-C5EB4CA9A554}"/>
    <hyperlink ref="E349" r:id="rId32" xr:uid="{0FF10B5F-DC95-4963-9799-ABD4DF6C99E3}"/>
    <hyperlink ref="E351" r:id="rId33" xr:uid="{E3767E2B-3971-4A89-B717-636CEEDA78B0}"/>
    <hyperlink ref="E354" r:id="rId34" xr:uid="{85375429-8AC4-412C-A7C3-24025D1B95CA}"/>
    <hyperlink ref="E356" r:id="rId35" xr:uid="{09DD73EA-1BF5-4DE7-AE6E-53053240D307}"/>
    <hyperlink ref="E357" r:id="rId36" xr:uid="{5EE806CB-C734-4F52-B3FD-045F8BB7D3BC}"/>
    <hyperlink ref="E359" r:id="rId37" xr:uid="{F5F60D5C-36C1-45A4-8351-E9ED6B497C58}"/>
    <hyperlink ref="E355" r:id="rId38" xr:uid="{71D41206-3AE5-4AF8-A66E-F5CF116ECF2D}"/>
    <hyperlink ref="E360" r:id="rId39" xr:uid="{7C85D431-A319-4C86-A598-2F7D13B5BE06}"/>
    <hyperlink ref="E361" r:id="rId40" xr:uid="{1BD03339-3CDD-470F-8BAE-EAAA524AC71B}"/>
    <hyperlink ref="E376" r:id="rId41" xr:uid="{17AE9FFA-AAA6-4BEC-9AA3-D0F275E670CC}"/>
    <hyperlink ref="E381" r:id="rId42" xr:uid="{DAF3F4D1-EE4E-47D2-95CB-072B93426803}"/>
    <hyperlink ref="E382" r:id="rId43" xr:uid="{41E3C824-A657-4B5F-8E10-749B3A972DD4}"/>
    <hyperlink ref="E383" r:id="rId44" xr:uid="{33D0C6B4-0F87-464B-BC4F-85593A83A5AD}"/>
    <hyperlink ref="E384" r:id="rId45" xr:uid="{77C89F13-5643-44D4-9C79-6EDE4D491277}"/>
    <hyperlink ref="E362" r:id="rId46" xr:uid="{3BF0F7C2-D314-4A78-9903-4F104DB0A82F}"/>
    <hyperlink ref="E366" r:id="rId47" xr:uid="{2C9EE393-0407-4C05-8CA4-C929A2A4D282}"/>
    <hyperlink ref="E365" r:id="rId48" xr:uid="{F4FE8B3B-F48C-4E68-A4B2-282B318E0FF7}"/>
    <hyperlink ref="E367" r:id="rId49" display="mailto:alexxjoss@gmail.com" xr:uid="{0CF5B7C6-FFE3-4C7D-9856-7BF7B20ED0C0}"/>
    <hyperlink ref="E368" r:id="rId50" xr:uid="{F98C17C6-5BA3-40B4-A039-4B2DFBCC4814}"/>
    <hyperlink ref="E369" r:id="rId51" xr:uid="{BE466386-AD70-40F1-A853-4447796E50B1}"/>
    <hyperlink ref="E370" r:id="rId52" display="mailto:david.durango1@icloud.com" xr:uid="{8C6F4244-2D49-4C2F-9554-3AB7F77F5FA6}"/>
    <hyperlink ref="E371" r:id="rId53" xr:uid="{69B0484C-3EE7-4F99-8DDA-CF48EB141428}"/>
    <hyperlink ref="E374" r:id="rId54" xr:uid="{8219893D-C8C7-4934-9188-488FC3293D87}"/>
    <hyperlink ref="E378" r:id="rId55" xr:uid="{B4FD2FE5-D0D8-45BD-8C24-C4F1D11EC662}"/>
    <hyperlink ref="E379" r:id="rId56" xr:uid="{F686BBD9-AE17-49DF-A13C-06E979E8F7FF}"/>
    <hyperlink ref="E380" r:id="rId57" xr:uid="{370D9059-0389-4F82-A152-055F876622D0}"/>
    <hyperlink ref="E341" r:id="rId58" xr:uid="{9CBA7653-55C5-4C75-BB22-5C7A711154C5}"/>
    <hyperlink ref="E372" r:id="rId59" xr:uid="{DC60184E-40F5-4F0F-9E73-C0C260C0D954}"/>
    <hyperlink ref="E373" r:id="rId60" xr:uid="{A504BBB6-2DF5-4205-8ED7-5CE375DBE6DB}"/>
    <hyperlink ref="K222" r:id="rId61" xr:uid="{074F2B91-565D-4F24-AC25-F33A191704D1}"/>
    <hyperlink ref="E364" r:id="rId62" xr:uid="{F2EDEB73-81E8-42E3-B164-D7BB62D0180A}"/>
    <hyperlink ref="E385" r:id="rId63" xr:uid="{8BC6414A-A030-4D94-A185-EDC63C944259}"/>
    <hyperlink ref="E386" r:id="rId64" xr:uid="{F9EC2F4F-FEAC-4466-9B36-8FE510CEC589}"/>
    <hyperlink ref="E387" r:id="rId65" xr:uid="{C52AF525-DF30-428D-A814-AB817E7C839A}"/>
    <hyperlink ref="E389" r:id="rId66" xr:uid="{3CED8B33-E86D-4F75-AAB9-1F362AAF30DA}"/>
    <hyperlink ref="E390" r:id="rId67" xr:uid="{E27CDAE3-1CFF-4C43-8D35-7A59463B6AFE}"/>
    <hyperlink ref="E128" r:id="rId68" xr:uid="{129D064E-B2CA-4573-A27A-CCEC65949F8A}"/>
    <hyperlink ref="E251" r:id="rId69" xr:uid="{5EBBBB3B-6631-46B6-9CE7-FDB60AFAE0AF}"/>
    <hyperlink ref="E255" r:id="rId70" xr:uid="{A9C2F08D-C954-43EC-8B77-23A34CFACFC0}"/>
    <hyperlink ref="E267" r:id="rId71" xr:uid="{1ADEAA26-3D25-4353-A9AB-7C7F4CF1DCB5}"/>
    <hyperlink ref="E284" r:id="rId72" xr:uid="{F1B82213-B6B4-4838-98ED-21750126528F}"/>
    <hyperlink ref="E296" r:id="rId73" xr:uid="{E2F0FF5E-5C9F-4E97-891D-9089B510D5D1}"/>
    <hyperlink ref="E297" r:id="rId74" xr:uid="{0AA66C25-D571-40C2-B6CA-0C6E335DC188}"/>
    <hyperlink ref="E394" r:id="rId75" xr:uid="{16E361C9-A012-47A3-89ED-1B7E27358805}"/>
    <hyperlink ref="E395" r:id="rId76" xr:uid="{4EF380A9-3AA4-4622-95B0-1B60916B7FEF}"/>
    <hyperlink ref="E398" r:id="rId77" xr:uid="{68A41A5C-859C-4B18-A5A4-7FAD1F2609F7}"/>
    <hyperlink ref="E399" r:id="rId78" xr:uid="{2F6AAAD1-407E-4C31-8A2D-57E1B1B7DF6F}"/>
    <hyperlink ref="E400" r:id="rId79" xr:uid="{B46A4C5E-94FA-49F8-83B8-FB6B028DB103}"/>
    <hyperlink ref="E397" r:id="rId80" display="pricaurteg@hotmail.com" xr:uid="{C7C827A4-FEEA-4B54-BF40-680D4A40588E}"/>
    <hyperlink ref="E402" r:id="rId81" xr:uid="{6449791A-7554-44EA-8BE2-6F6CF4D9EC6B}"/>
    <hyperlink ref="E401" r:id="rId82" xr:uid="{E8DBBBB9-924E-4616-8F3B-2FDD2688BA91}"/>
    <hyperlink ref="E403" r:id="rId83" xr:uid="{F334A4CF-05FE-45EE-AFE6-9A0D60B222E1}"/>
    <hyperlink ref="E404" r:id="rId84" xr:uid="{4F7B178E-37B9-49EC-8C57-4721F94DDBF4}"/>
    <hyperlink ref="E405" r:id="rId85" xr:uid="{2DCD9C8A-5D19-42BA-9DFF-D830BC26FB4C}"/>
    <hyperlink ref="E406" r:id="rId86" xr:uid="{965FE6C0-04B4-493F-9ABF-663C6ABBABBB}"/>
    <hyperlink ref="E407" r:id="rId87" xr:uid="{E0C757C3-F7D3-48E2-846D-1C81BB9739B9}"/>
    <hyperlink ref="E408" r:id="rId88" xr:uid="{CD395DE4-6C03-4420-943E-83B3773179D4}"/>
    <hyperlink ref="E411" r:id="rId89" xr:uid="{C7E3586C-8878-412B-93D6-B2BE4259C4AF}"/>
    <hyperlink ref="E412" r:id="rId90" display="mailto:Carolinaoliveros1002@gmail.com" xr:uid="{487F05AA-F0CA-47C2-9978-21057D3BA2AB}"/>
    <hyperlink ref="E414" r:id="rId91" xr:uid="{5F5575AD-72C6-42AE-BA28-4CFC32E44AC1}"/>
    <hyperlink ref="E415" r:id="rId92" display="mailto:andresangelco@yahoo.com" xr:uid="{C070CD04-CAD2-4629-8B71-D258D566FE28}"/>
    <hyperlink ref="E417" r:id="rId93" display="mailto:valebeltran22@gmail.com" xr:uid="{DA1A096D-DDCE-401D-B183-332B644828D3}"/>
    <hyperlink ref="E419" r:id="rId94" xr:uid="{76B95952-EF64-4322-8E66-7C17669778DB}"/>
    <hyperlink ref="E418" r:id="rId95" xr:uid="{426DE20A-AC59-416E-ABB9-9B15824A7AD9}"/>
    <hyperlink ref="E421" r:id="rId96" xr:uid="{BCABBEE5-A24B-4FBB-8B66-A677F11A7EDF}"/>
    <hyperlink ref="K350" r:id="rId97" xr:uid="{64EA34E1-2CC0-4F1D-8DB1-82A2BD22183B}"/>
    <hyperlink ref="E422" r:id="rId98" xr:uid="{87134F09-208F-4E92-B6CC-C066603FEE4E}"/>
    <hyperlink ref="E428" r:id="rId99" xr:uid="{03BD8E23-AFA1-46F1-9ED4-DE34BE38497D}"/>
    <hyperlink ref="E424" r:id="rId100" xr:uid="{5FDE8092-8B80-429F-8B08-A2F9F4FA13DC}"/>
    <hyperlink ref="E425" r:id="rId101" xr:uid="{F8ACCAA6-E13C-48DE-B25D-8BB9799DF1A8}"/>
    <hyperlink ref="E427" r:id="rId102" xr:uid="{E3B7849D-48A0-4EFB-9703-12F8049ED4D9}"/>
    <hyperlink ref="E409" r:id="rId103" xr:uid="{72EDECEA-A45A-48A8-BDCF-9039A8B5D6F8}"/>
    <hyperlink ref="K456" r:id="rId104" xr:uid="{0693F35A-C24C-4BD0-83C6-21599E912AD5}"/>
    <hyperlink ref="E459" r:id="rId105" xr:uid="{72D6CAFD-37FB-4934-A1F4-9C6C9F9074B8}"/>
    <hyperlink ref="E460" r:id="rId106" xr:uid="{5FD02D40-42CC-400C-A9E4-30D27FEFAA3A}"/>
    <hyperlink ref="E462" r:id="rId107" xr:uid="{2E0CC7F9-E789-4006-A8CB-E0F55FCA7857}"/>
    <hyperlink ref="E432" r:id="rId108" xr:uid="{E2B87920-11DC-47E7-8CFD-6FEAD94D3FB0}"/>
    <hyperlink ref="E447" r:id="rId109" xr:uid="{FC44896A-9D03-4770-AF1C-6CA5FB7CFE1A}"/>
    <hyperlink ref="E461" r:id="rId110" xr:uid="{B5F26D51-595A-42B0-9453-ED454F3CFE96}"/>
    <hyperlink ref="E463" r:id="rId111" xr:uid="{D33646E9-675A-401C-AD86-8CDC3FA6A0D0}"/>
    <hyperlink ref="E464" r:id="rId112" xr:uid="{653C2112-2FD4-4FD6-85B0-45A4BB5D41FF}"/>
    <hyperlink ref="E467" r:id="rId113" xr:uid="{8F70D186-27F2-483C-B8BA-2EEF301801DA}"/>
    <hyperlink ref="E468" r:id="rId114" xr:uid="{274644D9-88B6-48F0-A445-EA091C802E1C}"/>
    <hyperlink ref="E469" r:id="rId115" xr:uid="{F432A9B3-87BD-4CD2-BF60-D5A0BA9FB989}"/>
    <hyperlink ref="E470" r:id="rId116" xr:uid="{C990D357-8774-4FB6-A669-23DB687B7488}"/>
    <hyperlink ref="E471" r:id="rId117" xr:uid="{89E123D3-5CB5-4AC7-9C36-5C9F7DE5DB49}"/>
    <hyperlink ref="E473" r:id="rId118" xr:uid="{6BA0787B-54CD-4D2D-A4E8-6C9A1C210657}"/>
    <hyperlink ref="E474" r:id="rId119" xr:uid="{CB7CB41C-7C4E-48C9-9440-9EBC0AE3AE18}"/>
    <hyperlink ref="E475" r:id="rId120" xr:uid="{ADE88F95-2539-41DC-BA53-63B80673CB3B}"/>
    <hyperlink ref="E476" r:id="rId121" xr:uid="{16C747EB-C3D5-43EC-9189-7BD9E81DF5D3}"/>
    <hyperlink ref="E423" r:id="rId122" xr:uid="{89C2E059-BD10-489B-B59A-BA94A9E8F488}"/>
    <hyperlink ref="E433" r:id="rId123" xr:uid="{BB5F82B0-7DA4-4DD1-91A2-99916735E64C}"/>
    <hyperlink ref="E435" r:id="rId124" xr:uid="{8802ADD7-90E7-4830-A1BA-99525AF7B2BE}"/>
    <hyperlink ref="E437" r:id="rId125" xr:uid="{8CC26630-030B-4DAF-9C24-02ECA7BE2D6E}"/>
    <hyperlink ref="E438" r:id="rId126" xr:uid="{FC7821CF-544D-4A92-86EE-DE433506F7B5}"/>
    <hyperlink ref="E440" r:id="rId127" xr:uid="{6EE6A6ED-6249-4FA3-91FC-BC4E61CFFBE5}"/>
    <hyperlink ref="E441" r:id="rId128" xr:uid="{813A280E-632C-41D2-BD5F-8F713EAE624F}"/>
    <hyperlink ref="E442" r:id="rId129" xr:uid="{244437F1-5D5D-476F-A1FC-8F9EA9B99774}"/>
    <hyperlink ref="E443" r:id="rId130" xr:uid="{0323F4FE-CB29-49A0-A8AA-AAEAA0968B87}"/>
    <hyperlink ref="E448" r:id="rId131" xr:uid="{D15CC2F0-7E76-4AC0-9D3A-AF86B2AFA971}"/>
    <hyperlink ref="E449" r:id="rId132" xr:uid="{B00F6D9A-3259-4B2C-A54C-9E272271BEBD}"/>
    <hyperlink ref="E450" r:id="rId133" xr:uid="{B337EFC9-E808-4271-BD14-DB9777EAB90F}"/>
    <hyperlink ref="E451" r:id="rId134" xr:uid="{8984742E-28BB-4FFE-989B-018F5AF09B99}"/>
    <hyperlink ref="E452" r:id="rId135" xr:uid="{C857AB7C-848E-4A9D-8C70-30EDFEC1C751}"/>
    <hyperlink ref="E453" r:id="rId136" xr:uid="{2A726D21-8C4C-4A08-B405-37887D2ED0EB}"/>
    <hyperlink ref="E454" r:id="rId137" xr:uid="{BA447B0C-F582-417F-ACAE-E7BBC7F349B1}"/>
    <hyperlink ref="E455" r:id="rId138" xr:uid="{267EFF81-5844-402E-8B00-1696BEA5689D}"/>
    <hyperlink ref="E456" r:id="rId139" xr:uid="{10A811D7-8C5B-4937-80C7-2DC17DE78399}"/>
    <hyperlink ref="E457" r:id="rId140" xr:uid="{10CAB822-8FDE-4308-B996-6B7B868F2496}"/>
    <hyperlink ref="E458" r:id="rId141" xr:uid="{5A6C1B25-D9E4-474B-8EB6-01747E41C65A}"/>
    <hyperlink ref="E465" r:id="rId142" xr:uid="{AB97ACDB-3EA9-4EDE-8EFC-E8055C53A244}"/>
    <hyperlink ref="E466" r:id="rId143" xr:uid="{4ECF7AA9-6097-4F54-B1A5-F87211A27F84}"/>
    <hyperlink ref="K251" r:id="rId144" xr:uid="{D905EE80-005C-42B7-84C8-00906A2567E3}"/>
  </hyperlinks>
  <pageMargins left="0.7" right="0.7" top="0.75" bottom="0.75" header="0.3" footer="0.3"/>
  <pageSetup orientation="portrait" r:id="rId1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C2798-0AF8-4247-9AB1-157A3C2EBB0E}">
  <dimension ref="A2:G67"/>
  <sheetViews>
    <sheetView workbookViewId="0">
      <selection activeCell="A40" sqref="A40"/>
    </sheetView>
  </sheetViews>
  <sheetFormatPr baseColWidth="10" defaultRowHeight="13.8"/>
  <cols>
    <col min="1" max="1" width="32.09765625" customWidth="1"/>
    <col min="2" max="2" width="26.296875" bestFit="1" customWidth="1"/>
    <col min="3" max="3" width="21.8984375" bestFit="1" customWidth="1"/>
    <col min="4" max="4" width="49.796875" customWidth="1"/>
    <col min="5" max="5" width="27.59765625" bestFit="1" customWidth="1"/>
  </cols>
  <sheetData>
    <row r="2" spans="1:7">
      <c r="A2" s="18" t="s">
        <v>2171</v>
      </c>
      <c r="B2" s="18" t="s">
        <v>68</v>
      </c>
      <c r="C2" s="18" t="s">
        <v>69</v>
      </c>
      <c r="D2" s="18" t="s">
        <v>15</v>
      </c>
      <c r="E2" s="18" t="s">
        <v>70</v>
      </c>
      <c r="F2" s="18" t="s">
        <v>59</v>
      </c>
    </row>
    <row r="3" spans="1:7">
      <c r="A3" s="1" t="s">
        <v>212</v>
      </c>
      <c r="B3" s="1" t="s">
        <v>2144</v>
      </c>
      <c r="C3" s="1" t="s">
        <v>0</v>
      </c>
      <c r="D3" s="1" t="s">
        <v>2150</v>
      </c>
      <c r="E3" s="31">
        <v>0</v>
      </c>
      <c r="F3" s="1" t="s">
        <v>2165</v>
      </c>
    </row>
    <row r="4" spans="1:7">
      <c r="A4" s="1" t="s">
        <v>2172</v>
      </c>
      <c r="B4" s="1" t="s">
        <v>2145</v>
      </c>
      <c r="C4" s="1" t="s">
        <v>2147</v>
      </c>
      <c r="D4" s="1" t="s">
        <v>2151</v>
      </c>
      <c r="E4" s="31" t="s">
        <v>2158</v>
      </c>
      <c r="F4" s="1" t="s">
        <v>2166</v>
      </c>
    </row>
    <row r="5" spans="1:7">
      <c r="A5" s="1" t="s">
        <v>1849</v>
      </c>
      <c r="B5" s="1" t="s">
        <v>1851</v>
      </c>
      <c r="C5" s="1" t="s">
        <v>2148</v>
      </c>
      <c r="D5" s="1" t="s">
        <v>2152</v>
      </c>
      <c r="E5" s="31" t="s">
        <v>2159</v>
      </c>
      <c r="F5" s="1" t="s">
        <v>2167</v>
      </c>
    </row>
    <row r="6" spans="1:7">
      <c r="A6" s="1" t="s">
        <v>99</v>
      </c>
      <c r="B6" s="1" t="s">
        <v>100</v>
      </c>
      <c r="C6" s="1" t="s">
        <v>2148</v>
      </c>
      <c r="D6" s="1" t="s">
        <v>2153</v>
      </c>
      <c r="E6" s="31" t="s">
        <v>2160</v>
      </c>
      <c r="F6" s="1" t="s">
        <v>2168</v>
      </c>
    </row>
    <row r="7" spans="1:7">
      <c r="A7" s="1" t="s">
        <v>2173</v>
      </c>
      <c r="B7" s="1" t="s">
        <v>1805</v>
      </c>
      <c r="C7" s="1" t="s">
        <v>2149</v>
      </c>
      <c r="D7" s="1" t="s">
        <v>2154</v>
      </c>
      <c r="E7" s="31" t="s">
        <v>2161</v>
      </c>
      <c r="F7" s="1" t="s">
        <v>2169</v>
      </c>
    </row>
    <row r="8" spans="1:7">
      <c r="A8" s="1" t="s">
        <v>2174</v>
      </c>
      <c r="B8" s="1" t="s">
        <v>84</v>
      </c>
      <c r="C8" s="1" t="s">
        <v>0</v>
      </c>
      <c r="D8" s="1" t="s">
        <v>2155</v>
      </c>
      <c r="E8" s="31" t="s">
        <v>2162</v>
      </c>
      <c r="F8" s="1" t="s">
        <v>1817</v>
      </c>
    </row>
    <row r="9" spans="1:7">
      <c r="A9" s="1" t="s">
        <v>2175</v>
      </c>
      <c r="B9" s="1" t="s">
        <v>623</v>
      </c>
      <c r="C9" s="1" t="s">
        <v>2149</v>
      </c>
      <c r="D9" s="1" t="s">
        <v>2156</v>
      </c>
      <c r="E9" s="31" t="s">
        <v>2163</v>
      </c>
      <c r="F9" s="1" t="s">
        <v>2170</v>
      </c>
    </row>
    <row r="10" spans="1:7">
      <c r="A10" s="1" t="s">
        <v>1853</v>
      </c>
      <c r="B10" s="1" t="s">
        <v>2146</v>
      </c>
      <c r="C10" s="1" t="s">
        <v>2148</v>
      </c>
      <c r="D10" s="1" t="s">
        <v>2157</v>
      </c>
      <c r="E10" s="31" t="s">
        <v>2164</v>
      </c>
      <c r="F10" s="1" t="s">
        <v>1817</v>
      </c>
    </row>
    <row r="11" spans="1:7">
      <c r="A11" s="32"/>
      <c r="B11" s="33"/>
      <c r="C11" s="33"/>
      <c r="D11" s="33"/>
      <c r="E11" s="33"/>
      <c r="F11" s="33"/>
      <c r="G11" s="32"/>
    </row>
    <row r="12" spans="1:7">
      <c r="A12" s="32"/>
      <c r="B12" s="33"/>
      <c r="C12" s="33"/>
      <c r="D12" s="33"/>
      <c r="E12" s="33"/>
      <c r="F12" s="33"/>
      <c r="G12" s="32"/>
    </row>
    <row r="13" spans="1:7">
      <c r="A13" s="32"/>
      <c r="B13" s="33"/>
      <c r="C13" s="33"/>
      <c r="D13" s="33"/>
      <c r="E13" s="33"/>
      <c r="F13" s="33"/>
      <c r="G13" s="32"/>
    </row>
    <row r="14" spans="1:7">
      <c r="A14" s="32"/>
      <c r="B14" s="33"/>
      <c r="C14" s="33"/>
      <c r="D14" s="33"/>
      <c r="E14" s="33"/>
      <c r="F14" s="33"/>
      <c r="G14" s="32"/>
    </row>
    <row r="15" spans="1:7">
      <c r="A15" s="32"/>
      <c r="B15" s="33"/>
      <c r="C15" s="33"/>
      <c r="D15" s="33"/>
      <c r="E15" s="33"/>
      <c r="F15" s="33"/>
      <c r="G15" s="32"/>
    </row>
    <row r="16" spans="1:7">
      <c r="A16" s="32"/>
      <c r="B16" s="33"/>
      <c r="C16" s="33"/>
      <c r="D16" s="33"/>
      <c r="E16" s="33"/>
      <c r="F16" s="33"/>
      <c r="G16" s="32"/>
    </row>
    <row r="17" spans="1:7">
      <c r="A17" s="32"/>
      <c r="B17" s="33"/>
      <c r="C17" s="33"/>
      <c r="D17" s="33"/>
      <c r="E17" s="33"/>
      <c r="F17" s="33"/>
      <c r="G17" s="32"/>
    </row>
    <row r="18" spans="1:7">
      <c r="A18" s="32"/>
      <c r="B18" s="33"/>
      <c r="C18" s="33"/>
      <c r="D18" s="33"/>
      <c r="E18" s="33"/>
      <c r="F18" s="33"/>
      <c r="G18" s="32"/>
    </row>
    <row r="19" spans="1:7">
      <c r="A19" s="32"/>
      <c r="B19" s="33"/>
      <c r="C19" s="33"/>
      <c r="D19" s="33"/>
      <c r="E19" s="33"/>
      <c r="F19" s="33"/>
      <c r="G19" s="32"/>
    </row>
    <row r="20" spans="1:7">
      <c r="A20" s="32"/>
      <c r="B20" s="33"/>
      <c r="C20" s="33"/>
      <c r="D20" s="33"/>
      <c r="E20" s="33"/>
      <c r="F20" s="33"/>
      <c r="G20" s="32"/>
    </row>
    <row r="21" spans="1:7">
      <c r="A21" s="32"/>
      <c r="B21" s="33"/>
      <c r="C21" s="33"/>
      <c r="D21" s="33"/>
      <c r="E21" s="33"/>
      <c r="F21" s="33"/>
      <c r="G21" s="32"/>
    </row>
    <row r="22" spans="1:7">
      <c r="A22" s="32"/>
      <c r="B22" s="33"/>
      <c r="C22" s="33"/>
      <c r="D22" s="33"/>
      <c r="E22" s="33"/>
      <c r="F22" s="33"/>
      <c r="G22" s="32"/>
    </row>
    <row r="23" spans="1:7">
      <c r="A23" s="32"/>
      <c r="B23" s="33"/>
      <c r="C23" s="33"/>
      <c r="D23" s="33"/>
      <c r="E23" s="33"/>
      <c r="F23" s="33"/>
      <c r="G23" s="32"/>
    </row>
    <row r="24" spans="1:7">
      <c r="A24" s="32"/>
      <c r="B24" s="33"/>
      <c r="C24" s="33"/>
      <c r="D24" s="33"/>
      <c r="E24" s="33"/>
      <c r="F24" s="33"/>
      <c r="G24" s="32"/>
    </row>
    <row r="25" spans="1:7">
      <c r="A25" s="32"/>
      <c r="B25" s="33"/>
      <c r="C25" s="33"/>
      <c r="D25" s="33"/>
      <c r="E25" s="33"/>
      <c r="F25" s="33"/>
      <c r="G25" s="32"/>
    </row>
    <row r="26" spans="1:7">
      <c r="A26" s="32"/>
      <c r="B26" s="33"/>
      <c r="C26" s="33"/>
      <c r="D26" s="33"/>
      <c r="E26" s="33"/>
      <c r="F26" s="33"/>
      <c r="G26" s="32"/>
    </row>
    <row r="27" spans="1:7">
      <c r="A27" s="32"/>
      <c r="B27" s="33"/>
      <c r="C27" s="33"/>
      <c r="D27" s="33"/>
      <c r="E27" s="33"/>
      <c r="F27" s="33"/>
      <c r="G27" s="32"/>
    </row>
    <row r="28" spans="1:7">
      <c r="A28" s="32"/>
      <c r="B28" s="33"/>
      <c r="C28" s="33"/>
      <c r="D28" s="33"/>
      <c r="E28" s="33"/>
      <c r="F28" s="33"/>
      <c r="G28" s="32"/>
    </row>
    <row r="29" spans="1:7">
      <c r="A29" s="32"/>
      <c r="B29" s="33"/>
      <c r="C29" s="33"/>
      <c r="D29" s="33"/>
      <c r="E29" s="33"/>
      <c r="F29" s="33"/>
      <c r="G29" s="32"/>
    </row>
    <row r="30" spans="1:7">
      <c r="A30" s="32"/>
      <c r="B30" s="33"/>
      <c r="C30" s="33"/>
      <c r="D30" s="33"/>
      <c r="E30" s="33"/>
      <c r="F30" s="33"/>
      <c r="G30" s="32"/>
    </row>
    <row r="31" spans="1:7">
      <c r="A31" s="32"/>
      <c r="B31" s="33"/>
      <c r="C31" s="33"/>
      <c r="D31" s="33"/>
      <c r="E31" s="33"/>
      <c r="F31" s="33"/>
      <c r="G31" s="32"/>
    </row>
    <row r="32" spans="1:7">
      <c r="A32" s="32"/>
      <c r="B32" s="33"/>
      <c r="C32" s="33"/>
      <c r="D32" s="33"/>
      <c r="E32" s="33"/>
      <c r="F32" s="33"/>
      <c r="G32" s="32"/>
    </row>
    <row r="33" spans="1:7">
      <c r="A33" s="32"/>
      <c r="B33" s="33"/>
      <c r="C33" s="33"/>
      <c r="D33" s="33"/>
      <c r="E33" s="33"/>
      <c r="F33" s="33"/>
      <c r="G33" s="32"/>
    </row>
    <row r="34" spans="1:7">
      <c r="A34" s="32"/>
      <c r="B34" s="33"/>
      <c r="C34" s="33"/>
      <c r="D34" s="33"/>
      <c r="E34" s="33"/>
      <c r="F34" s="33"/>
      <c r="G34" s="32"/>
    </row>
    <row r="35" spans="1:7">
      <c r="A35" s="32"/>
      <c r="B35" s="33"/>
      <c r="C35" s="33"/>
      <c r="D35" s="33"/>
      <c r="E35" s="33"/>
      <c r="F35" s="33"/>
      <c r="G35" s="32"/>
    </row>
    <row r="36" spans="1:7">
      <c r="A36" s="32"/>
      <c r="B36" s="33"/>
      <c r="C36" s="33"/>
      <c r="D36" s="33"/>
      <c r="E36" s="33"/>
      <c r="F36" s="33"/>
      <c r="G36" s="32"/>
    </row>
    <row r="37" spans="1:7">
      <c r="A37" s="32"/>
      <c r="B37" s="33"/>
      <c r="C37" s="33"/>
      <c r="D37" s="33"/>
      <c r="E37" s="33"/>
      <c r="F37" s="33"/>
      <c r="G37" s="32"/>
    </row>
    <row r="38" spans="1:7">
      <c r="A38" s="32"/>
      <c r="B38" s="33"/>
      <c r="C38" s="33"/>
      <c r="D38" s="33"/>
      <c r="E38" s="33"/>
      <c r="F38" s="33"/>
      <c r="G38" s="32"/>
    </row>
    <row r="39" spans="1:7">
      <c r="A39" s="32"/>
      <c r="B39" s="33"/>
      <c r="C39" s="33"/>
      <c r="D39" s="33"/>
      <c r="E39" s="33"/>
      <c r="F39" s="33"/>
      <c r="G39" s="32"/>
    </row>
    <row r="40" spans="1:7">
      <c r="A40" s="32"/>
      <c r="B40" s="33"/>
      <c r="C40" s="33"/>
      <c r="D40" s="33"/>
      <c r="E40" s="33"/>
      <c r="F40" s="33"/>
      <c r="G40" s="32"/>
    </row>
    <row r="41" spans="1:7">
      <c r="A41" s="32"/>
      <c r="B41" s="33"/>
      <c r="C41" s="33"/>
      <c r="D41" s="33"/>
      <c r="E41" s="33"/>
      <c r="F41" s="33"/>
      <c r="G41" s="32"/>
    </row>
    <row r="42" spans="1:7">
      <c r="A42" s="32"/>
      <c r="B42" s="33"/>
      <c r="C42" s="33"/>
      <c r="D42" s="33"/>
      <c r="E42" s="33"/>
      <c r="F42" s="33"/>
      <c r="G42" s="32"/>
    </row>
    <row r="43" spans="1:7">
      <c r="A43" s="32"/>
      <c r="B43" s="33"/>
      <c r="C43" s="33"/>
      <c r="D43" s="33"/>
      <c r="E43" s="33"/>
      <c r="F43" s="33"/>
      <c r="G43" s="32"/>
    </row>
    <row r="44" spans="1:7">
      <c r="A44" s="32"/>
      <c r="B44" s="33"/>
      <c r="C44" s="33"/>
      <c r="D44" s="33"/>
      <c r="E44" s="33"/>
      <c r="F44" s="33"/>
      <c r="G44" s="32"/>
    </row>
    <row r="45" spans="1:7">
      <c r="A45" s="32"/>
      <c r="B45" s="33"/>
      <c r="C45" s="33"/>
      <c r="D45" s="33"/>
      <c r="E45" s="33"/>
      <c r="F45" s="33"/>
      <c r="G45" s="32"/>
    </row>
    <row r="46" spans="1:7">
      <c r="A46" s="32"/>
      <c r="B46" s="33"/>
      <c r="C46" s="33"/>
      <c r="D46" s="33"/>
      <c r="E46" s="33"/>
      <c r="F46" s="33"/>
      <c r="G46" s="32"/>
    </row>
    <row r="47" spans="1:7">
      <c r="A47" s="32"/>
      <c r="B47" s="33"/>
      <c r="C47" s="33"/>
      <c r="D47" s="33"/>
      <c r="E47" s="33"/>
      <c r="F47" s="33"/>
      <c r="G47" s="32"/>
    </row>
    <row r="48" spans="1:7">
      <c r="A48" s="32"/>
      <c r="B48" s="33"/>
      <c r="C48" s="33"/>
      <c r="D48" s="33"/>
      <c r="E48" s="33"/>
      <c r="F48" s="33"/>
      <c r="G48" s="32"/>
    </row>
    <row r="49" spans="1:7">
      <c r="A49" s="32"/>
      <c r="B49" s="33"/>
      <c r="C49" s="33"/>
      <c r="D49" s="33"/>
      <c r="E49" s="33"/>
      <c r="F49" s="33"/>
      <c r="G49" s="32"/>
    </row>
    <row r="50" spans="1:7">
      <c r="A50" s="32"/>
      <c r="B50" s="33"/>
      <c r="C50" s="33"/>
      <c r="D50" s="33"/>
      <c r="E50" s="33"/>
      <c r="F50" s="33"/>
      <c r="G50" s="32"/>
    </row>
    <row r="51" spans="1:7">
      <c r="A51" s="32"/>
      <c r="B51" s="33"/>
      <c r="C51" s="33"/>
      <c r="D51" s="33"/>
      <c r="E51" s="33"/>
      <c r="F51" s="33"/>
      <c r="G51" s="32"/>
    </row>
    <row r="52" spans="1:7">
      <c r="A52" s="32"/>
      <c r="B52" s="33"/>
      <c r="C52" s="33"/>
      <c r="D52" s="33"/>
      <c r="E52" s="33"/>
      <c r="F52" s="33"/>
      <c r="G52" s="32"/>
    </row>
    <row r="53" spans="1:7">
      <c r="A53" s="32"/>
      <c r="B53" s="33"/>
      <c r="C53" s="33"/>
      <c r="D53" s="33"/>
      <c r="E53" s="33"/>
      <c r="F53" s="33"/>
      <c r="G53" s="32"/>
    </row>
    <row r="54" spans="1:7">
      <c r="A54" s="32"/>
      <c r="B54" s="33"/>
      <c r="C54" s="33"/>
      <c r="D54" s="33"/>
      <c r="E54" s="33"/>
      <c r="F54" s="33"/>
      <c r="G54" s="32"/>
    </row>
    <row r="55" spans="1:7">
      <c r="B55" s="2"/>
      <c r="C55" s="2"/>
      <c r="D55" s="2"/>
      <c r="E55" s="2"/>
      <c r="F55" s="2"/>
    </row>
    <row r="56" spans="1:7">
      <c r="B56" s="2"/>
      <c r="C56" s="2"/>
      <c r="D56" s="2"/>
      <c r="E56" s="2"/>
      <c r="F56" s="2"/>
    </row>
    <row r="57" spans="1:7">
      <c r="B57" s="2"/>
      <c r="C57" s="2"/>
      <c r="D57" s="2"/>
      <c r="E57" s="2"/>
      <c r="F57" s="2"/>
    </row>
    <row r="58" spans="1:7">
      <c r="B58" s="2"/>
      <c r="C58" s="2"/>
      <c r="D58" s="2"/>
      <c r="E58" s="2"/>
      <c r="F58" s="2"/>
    </row>
    <row r="59" spans="1:7">
      <c r="B59" s="2"/>
      <c r="C59" s="2"/>
      <c r="D59" s="2"/>
      <c r="E59" s="2"/>
      <c r="F59" s="2"/>
    </row>
    <row r="60" spans="1:7">
      <c r="B60" s="2"/>
      <c r="C60" s="2"/>
      <c r="D60" s="2"/>
      <c r="E60" s="2"/>
      <c r="F60" s="2"/>
    </row>
    <row r="61" spans="1:7">
      <c r="B61" s="2"/>
      <c r="C61" s="2"/>
      <c r="D61" s="2"/>
      <c r="E61" s="2"/>
      <c r="F61" s="2"/>
    </row>
    <row r="62" spans="1:7">
      <c r="B62" s="2"/>
      <c r="C62" s="2"/>
      <c r="D62" s="2"/>
      <c r="E62" s="2"/>
      <c r="F62" s="2"/>
    </row>
    <row r="63" spans="1:7">
      <c r="B63" s="2"/>
      <c r="C63" s="2"/>
      <c r="D63" s="2"/>
      <c r="E63" s="2"/>
      <c r="F63" s="2"/>
    </row>
    <row r="64" spans="1:7">
      <c r="B64" s="2"/>
      <c r="C64" s="2"/>
      <c r="D64" s="2"/>
      <c r="E64" s="2"/>
      <c r="F64" s="2"/>
    </row>
    <row r="65" spans="2:6">
      <c r="B65" s="2"/>
      <c r="C65" s="2"/>
      <c r="D65" s="2"/>
      <c r="E65" s="2"/>
      <c r="F65" s="2"/>
    </row>
    <row r="66" spans="2:6">
      <c r="B66" s="2"/>
      <c r="C66" s="2"/>
      <c r="D66" s="2"/>
      <c r="E66" s="2"/>
      <c r="F66" s="2"/>
    </row>
    <row r="67" spans="2:6">
      <c r="B67" s="2"/>
      <c r="C67" s="2"/>
      <c r="D67" s="2"/>
      <c r="E67" s="2"/>
      <c r="F67" s="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08F40-E196-4A08-AB98-49BC94558478}">
  <dimension ref="A1:H14"/>
  <sheetViews>
    <sheetView workbookViewId="0">
      <selection activeCell="C21" sqref="C21"/>
    </sheetView>
  </sheetViews>
  <sheetFormatPr baseColWidth="10" defaultRowHeight="13.8"/>
  <cols>
    <col min="2" max="2" width="44" customWidth="1"/>
    <col min="3" max="3" width="17.5" style="41" bestFit="1" customWidth="1"/>
    <col min="4" max="4" width="30.296875" bestFit="1" customWidth="1"/>
    <col min="6" max="6" width="27.796875" bestFit="1" customWidth="1"/>
    <col min="7" max="7" width="16.19921875" style="74" bestFit="1" customWidth="1"/>
  </cols>
  <sheetData>
    <row r="1" spans="1:8">
      <c r="A1" s="75" t="s">
        <v>3543</v>
      </c>
      <c r="B1" s="75" t="s">
        <v>3544</v>
      </c>
      <c r="C1" s="76" t="s">
        <v>3545</v>
      </c>
      <c r="D1" s="75" t="s">
        <v>3548</v>
      </c>
      <c r="E1" s="75" t="s">
        <v>622</v>
      </c>
      <c r="F1" s="75" t="s">
        <v>18</v>
      </c>
      <c r="G1" s="75" t="s">
        <v>4067</v>
      </c>
    </row>
    <row r="2" spans="1:8" ht="14.4" thickBot="1"/>
    <row r="3" spans="1:8" ht="21.6" customHeight="1" thickBot="1">
      <c r="A3" s="89">
        <v>159157</v>
      </c>
      <c r="B3" s="100" t="s">
        <v>4319</v>
      </c>
      <c r="C3" s="91">
        <v>46021.614270833335</v>
      </c>
      <c r="D3" s="77" t="s">
        <v>3547</v>
      </c>
      <c r="E3" s="90" t="s">
        <v>4320</v>
      </c>
      <c r="F3" s="92" t="s">
        <v>4304</v>
      </c>
      <c r="G3" s="90" t="s">
        <v>4303</v>
      </c>
      <c r="H3" s="92"/>
    </row>
    <row r="4" spans="1:8" ht="25.2" customHeight="1" thickBot="1">
      <c r="A4" s="93">
        <v>159156</v>
      </c>
      <c r="B4" s="100" t="s">
        <v>4319</v>
      </c>
      <c r="C4" s="88">
        <v>46021.614189814813</v>
      </c>
      <c r="D4" s="77" t="s">
        <v>3547</v>
      </c>
      <c r="E4" s="87" t="s">
        <v>4321</v>
      </c>
      <c r="F4" s="94" t="s">
        <v>4306</v>
      </c>
      <c r="G4" s="87" t="s">
        <v>4305</v>
      </c>
      <c r="H4" s="94"/>
    </row>
    <row r="5" spans="1:8" ht="14.4" thickBot="1">
      <c r="A5" s="93">
        <v>159155</v>
      </c>
      <c r="B5" s="100" t="s">
        <v>4319</v>
      </c>
      <c r="C5" s="86">
        <v>46021.614131944443</v>
      </c>
      <c r="D5" s="77" t="s">
        <v>3547</v>
      </c>
      <c r="E5" s="85"/>
      <c r="F5" s="95" t="s">
        <v>4304</v>
      </c>
      <c r="G5" s="85" t="s">
        <v>4307</v>
      </c>
      <c r="H5" s="95"/>
    </row>
    <row r="6" spans="1:8" ht="14.4" thickBot="1">
      <c r="A6" s="93">
        <v>154906</v>
      </c>
      <c r="B6" s="101" t="s">
        <v>4322</v>
      </c>
      <c r="C6" s="88">
        <v>45968.667083333334</v>
      </c>
      <c r="D6" s="77" t="s">
        <v>3547</v>
      </c>
      <c r="E6" s="87"/>
      <c r="F6" s="94" t="s">
        <v>4079</v>
      </c>
      <c r="G6" s="87" t="s">
        <v>4308</v>
      </c>
      <c r="H6" s="94"/>
    </row>
    <row r="7" spans="1:8" ht="14.4" thickBot="1">
      <c r="A7" s="93">
        <v>154512</v>
      </c>
      <c r="B7" s="101" t="s">
        <v>4322</v>
      </c>
      <c r="C7" s="86">
        <v>45961.591643518521</v>
      </c>
      <c r="D7" s="77" t="s">
        <v>3547</v>
      </c>
      <c r="E7" s="85"/>
      <c r="F7" s="95" t="s">
        <v>4074</v>
      </c>
      <c r="G7" s="85" t="s">
        <v>4309</v>
      </c>
      <c r="H7" s="95"/>
    </row>
    <row r="8" spans="1:8" ht="21.6" customHeight="1" thickBot="1">
      <c r="A8" s="93">
        <v>153361</v>
      </c>
      <c r="B8" s="101" t="s">
        <v>4323</v>
      </c>
      <c r="C8" s="88">
        <v>45945.50886574074</v>
      </c>
      <c r="D8" s="77" t="s">
        <v>3547</v>
      </c>
      <c r="E8" s="87"/>
      <c r="F8" s="94" t="s">
        <v>4311</v>
      </c>
      <c r="G8" s="87" t="s">
        <v>4310</v>
      </c>
      <c r="H8" s="94"/>
    </row>
    <row r="9" spans="1:8" ht="14.4" thickBot="1">
      <c r="A9" s="93">
        <v>153342</v>
      </c>
      <c r="B9" s="101" t="s">
        <v>4324</v>
      </c>
      <c r="C9" s="86">
        <v>45944.898888888885</v>
      </c>
      <c r="D9" s="77" t="s">
        <v>3547</v>
      </c>
      <c r="E9" s="85"/>
      <c r="F9" s="95" t="s">
        <v>4313</v>
      </c>
      <c r="G9" s="85" t="s">
        <v>4312</v>
      </c>
      <c r="H9" s="95"/>
    </row>
    <row r="10" spans="1:8" ht="14.4" thickBot="1">
      <c r="A10" s="93">
        <v>150158</v>
      </c>
      <c r="B10" s="77" t="s">
        <v>4071</v>
      </c>
      <c r="C10" s="88">
        <v>45882.677418981482</v>
      </c>
      <c r="D10" s="77" t="s">
        <v>3547</v>
      </c>
      <c r="E10" s="87"/>
      <c r="F10" s="94" t="s">
        <v>4072</v>
      </c>
      <c r="G10" s="87" t="s">
        <v>4314</v>
      </c>
      <c r="H10" s="94"/>
    </row>
    <row r="11" spans="1:8" ht="14.4" thickBot="1">
      <c r="A11" s="93">
        <v>149896</v>
      </c>
      <c r="B11" s="77" t="s">
        <v>4065</v>
      </c>
      <c r="C11" s="86">
        <v>45874.841319444444</v>
      </c>
      <c r="D11" s="77" t="s">
        <v>3547</v>
      </c>
      <c r="E11" s="85"/>
      <c r="F11" s="95" t="s">
        <v>4066</v>
      </c>
      <c r="G11" s="85" t="s">
        <v>4315</v>
      </c>
      <c r="H11" s="95"/>
    </row>
    <row r="12" spans="1:8" ht="14.4" thickBot="1">
      <c r="A12" s="93">
        <v>144813</v>
      </c>
      <c r="B12" s="77" t="s">
        <v>4069</v>
      </c>
      <c r="C12" s="88">
        <v>45758.373391203706</v>
      </c>
      <c r="D12" s="77" t="s">
        <v>3547</v>
      </c>
      <c r="E12" s="87"/>
      <c r="F12" s="94" t="s">
        <v>4070</v>
      </c>
      <c r="G12" s="87" t="s">
        <v>4316</v>
      </c>
      <c r="H12" s="94"/>
    </row>
    <row r="13" spans="1:8" ht="14.4" thickBot="1">
      <c r="A13" s="93">
        <v>141614</v>
      </c>
      <c r="B13" s="77" t="s">
        <v>4073</v>
      </c>
      <c r="C13" s="86">
        <v>45699.563101851854</v>
      </c>
      <c r="D13" s="77" t="s">
        <v>3547</v>
      </c>
      <c r="E13" s="85"/>
      <c r="F13" s="95" t="s">
        <v>4074</v>
      </c>
      <c r="G13" s="85" t="s">
        <v>4317</v>
      </c>
      <c r="H13" s="95"/>
    </row>
    <row r="14" spans="1:8" ht="14.4" thickBot="1">
      <c r="A14" s="96">
        <v>141346</v>
      </c>
      <c r="B14" s="77" t="s">
        <v>3546</v>
      </c>
      <c r="C14" s="98">
        <v>45692.628784722219</v>
      </c>
      <c r="D14" s="77" t="s">
        <v>3547</v>
      </c>
      <c r="E14" s="97"/>
      <c r="F14" s="99" t="s">
        <v>4068</v>
      </c>
      <c r="G14" s="97" t="s">
        <v>4318</v>
      </c>
      <c r="H14" s="99"/>
    </row>
  </sheetData>
  <hyperlinks>
    <hyperlink ref="A3" r:id="rId1" display="https://operaciones.colombiacompra.gov.co/tienda-virtual-del-estado-colombiano/ordenes-compra/159157" xr:uid="{A676E707-8517-46CE-84B1-91B725951F24}"/>
    <hyperlink ref="A4" r:id="rId2" display="https://operaciones.colombiacompra.gov.co/tienda-virtual-del-estado-colombiano/ordenes-compra/159156" xr:uid="{8AC54767-8783-4640-8F94-92361AD105EB}"/>
    <hyperlink ref="A5" r:id="rId3" display="https://operaciones.colombiacompra.gov.co/tienda-virtual-del-estado-colombiano/ordenes-compra/159155" xr:uid="{F63CDBAD-D0D2-44DE-BB23-6A0D9038D645}"/>
    <hyperlink ref="A6" r:id="rId4" display="https://operaciones.colombiacompra.gov.co/tienda-virtual-del-estado-colombiano/ordenes-compra/154906" xr:uid="{1A57BC3C-D4D8-4BFA-855D-55822510DA9E}"/>
    <hyperlink ref="A7" r:id="rId5" display="https://operaciones.colombiacompra.gov.co/tienda-virtual-del-estado-colombiano/ordenes-compra/154512" xr:uid="{D00072F0-D7C9-4AC1-96FA-E177C09410B8}"/>
    <hyperlink ref="A8" r:id="rId6" display="https://operaciones.colombiacompra.gov.co/tienda-virtual-del-estado-colombiano/ordenes-compra/153361" xr:uid="{5939E9A2-4D6B-4CB2-9585-329AB0BB7E5F}"/>
    <hyperlink ref="A9" r:id="rId7" display="https://operaciones.colombiacompra.gov.co/tienda-virtual-del-estado-colombiano/ordenes-compra/153342" xr:uid="{AB889C64-0D5E-4E48-B048-FAFB33BAFD9A}"/>
    <hyperlink ref="A10" r:id="rId8" display="https://operaciones.colombiacompra.gov.co/tienda-virtual-del-estado-colombiano/ordenes-compra/150158" xr:uid="{D08A1777-B13C-412D-AB76-790D6E435381}"/>
    <hyperlink ref="A11" r:id="rId9" display="https://operaciones.colombiacompra.gov.co/tienda-virtual-del-estado-colombiano/ordenes-compra/149896" xr:uid="{D2405C59-8317-4DD6-BD32-F0B39A1CA015}"/>
    <hyperlink ref="A12" r:id="rId10" display="https://operaciones.colombiacompra.gov.co/tienda-virtual-del-estado-colombiano/ordenes-compra/144813" xr:uid="{E1A874C1-5977-42DC-88CA-D5829D06E2AC}"/>
    <hyperlink ref="A13" r:id="rId11" display="https://operaciones.colombiacompra.gov.co/tienda-virtual-del-estado-colombiano/ordenes-compra/141614" xr:uid="{D670E51B-2013-4DE8-A744-5A744D00F5B3}"/>
    <hyperlink ref="A14" r:id="rId12" display="https://operaciones.colombiacompra.gov.co/tienda-virtual-del-estado-colombiano/ordenes-compra/141346" xr:uid="{B141034E-3C29-4520-9A9C-DBCBC755ACCF}"/>
  </hyperlinks>
  <pageMargins left="0.7" right="0.7" top="0.75" bottom="0.75" header="0.3" footer="0.3"/>
  <pageSetup orientation="portrait"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816DF-183F-4FE9-A923-E2E53CAB63B3}">
  <dimension ref="A1:E28"/>
  <sheetViews>
    <sheetView workbookViewId="0">
      <selection activeCell="A26" sqref="A26:D28"/>
    </sheetView>
  </sheetViews>
  <sheetFormatPr baseColWidth="10" defaultRowHeight="13.8"/>
  <cols>
    <col min="1" max="1" width="36.296875" customWidth="1"/>
    <col min="2" max="2" width="23.09765625" customWidth="1"/>
    <col min="3" max="3" width="16.3984375" bestFit="1" customWidth="1"/>
    <col min="4" max="4" width="15.296875" bestFit="1" customWidth="1"/>
    <col min="5" max="5" width="18" bestFit="1" customWidth="1"/>
  </cols>
  <sheetData>
    <row r="1" spans="1:5">
      <c r="A1" s="103" t="s">
        <v>58</v>
      </c>
      <c r="B1" s="102" t="s">
        <v>51</v>
      </c>
      <c r="C1" s="102"/>
      <c r="D1" s="102"/>
      <c r="E1" s="104" t="s">
        <v>91</v>
      </c>
    </row>
    <row r="2" spans="1:5">
      <c r="A2" s="103"/>
      <c r="B2" s="5" t="s">
        <v>55</v>
      </c>
      <c r="C2" s="5" t="s">
        <v>54</v>
      </c>
      <c r="D2" s="5" t="s">
        <v>86</v>
      </c>
      <c r="E2" s="104"/>
    </row>
    <row r="3" spans="1:5">
      <c r="A3" s="6" t="s">
        <v>0</v>
      </c>
      <c r="B3" s="106"/>
      <c r="C3" s="106"/>
      <c r="D3" s="106"/>
      <c r="E3" s="106"/>
    </row>
    <row r="4" spans="1:5">
      <c r="A4" s="1" t="s">
        <v>87</v>
      </c>
      <c r="B4" s="1">
        <v>1</v>
      </c>
      <c r="C4" s="1">
        <v>18</v>
      </c>
      <c r="D4" s="1">
        <v>4</v>
      </c>
      <c r="E4" s="1">
        <f>SUM(B4:D4)</f>
        <v>23</v>
      </c>
    </row>
    <row r="5" spans="1:5">
      <c r="A5" s="1" t="s">
        <v>88</v>
      </c>
      <c r="B5" s="7">
        <v>42000000</v>
      </c>
      <c r="C5" s="7">
        <v>767408000</v>
      </c>
      <c r="D5" s="7">
        <v>11704000</v>
      </c>
      <c r="E5" s="7">
        <f>SUM(B5:D5)</f>
        <v>821112000</v>
      </c>
    </row>
    <row r="6" spans="1:5">
      <c r="A6" s="6" t="s">
        <v>13</v>
      </c>
      <c r="B6" s="106"/>
      <c r="C6" s="106"/>
      <c r="D6" s="106"/>
      <c r="E6" s="106"/>
    </row>
    <row r="7" spans="1:5">
      <c r="A7" s="1" t="s">
        <v>87</v>
      </c>
      <c r="B7" s="1">
        <v>1</v>
      </c>
      <c r="C7" s="1"/>
      <c r="D7" s="1"/>
      <c r="E7" s="1">
        <v>1</v>
      </c>
    </row>
    <row r="8" spans="1:5">
      <c r="A8" s="1" t="s">
        <v>88</v>
      </c>
      <c r="B8" s="8">
        <v>150000000</v>
      </c>
      <c r="C8" s="8"/>
      <c r="D8" s="8"/>
      <c r="E8" s="8">
        <v>150000000</v>
      </c>
    </row>
    <row r="9" spans="1:5">
      <c r="A9" s="6" t="s">
        <v>5</v>
      </c>
      <c r="B9" s="106"/>
      <c r="C9" s="106"/>
      <c r="D9" s="106"/>
      <c r="E9" s="106"/>
    </row>
    <row r="10" spans="1:5">
      <c r="A10" s="1" t="s">
        <v>87</v>
      </c>
      <c r="B10" s="1">
        <v>1</v>
      </c>
      <c r="C10" s="1"/>
      <c r="D10" s="1"/>
      <c r="E10" s="1">
        <v>1</v>
      </c>
    </row>
    <row r="11" spans="1:5" ht="14.4" customHeight="1">
      <c r="A11" s="1" t="s">
        <v>88</v>
      </c>
      <c r="B11" s="8">
        <v>1094252166</v>
      </c>
      <c r="C11" s="1"/>
      <c r="D11" s="1"/>
      <c r="E11" s="7">
        <v>1094252166</v>
      </c>
    </row>
    <row r="12" spans="1:5" ht="14.4" customHeight="1">
      <c r="A12" s="16" t="s">
        <v>112</v>
      </c>
      <c r="B12" s="14"/>
      <c r="C12" s="15"/>
      <c r="D12" s="15"/>
      <c r="E12" s="15"/>
    </row>
    <row r="13" spans="1:5" ht="14.4" customHeight="1">
      <c r="A13" s="1" t="s">
        <v>56</v>
      </c>
      <c r="B13" s="7">
        <v>1</v>
      </c>
      <c r="C13" s="1"/>
      <c r="D13" s="1"/>
      <c r="E13" s="7">
        <v>1</v>
      </c>
    </row>
    <row r="14" spans="1:5" ht="14.4" customHeight="1">
      <c r="A14" s="1" t="s">
        <v>88</v>
      </c>
      <c r="B14" s="8">
        <v>13070644</v>
      </c>
      <c r="C14" s="1"/>
      <c r="D14" s="1"/>
      <c r="E14" s="8">
        <v>13070644</v>
      </c>
    </row>
    <row r="15" spans="1:5">
      <c r="A15" s="9" t="s">
        <v>90</v>
      </c>
      <c r="B15" s="17">
        <f>+B4+B7+B10+B13</f>
        <v>4</v>
      </c>
      <c r="C15" s="9">
        <f>+C4</f>
        <v>18</v>
      </c>
      <c r="D15" s="9">
        <f>+D4</f>
        <v>4</v>
      </c>
      <c r="E15" s="17">
        <f>+E4+E7+E10+E13</f>
        <v>26</v>
      </c>
    </row>
    <row r="16" spans="1:5">
      <c r="A16" s="9" t="s">
        <v>89</v>
      </c>
      <c r="B16" s="10">
        <f>+B5+B8+B11+B14</f>
        <v>1299322810</v>
      </c>
      <c r="C16" s="10">
        <f>+C5</f>
        <v>767408000</v>
      </c>
      <c r="D16" s="10">
        <f>+D5</f>
        <v>11704000</v>
      </c>
      <c r="E16" s="10">
        <f>+E5+E8+E11+E14</f>
        <v>2078434810</v>
      </c>
    </row>
    <row r="19" spans="1:4">
      <c r="A19" s="102" t="s">
        <v>92</v>
      </c>
      <c r="B19" s="102"/>
      <c r="C19" s="102"/>
      <c r="D19" s="102"/>
    </row>
    <row r="20" spans="1:4">
      <c r="A20" s="4" t="s">
        <v>51</v>
      </c>
      <c r="B20" s="4" t="s">
        <v>93</v>
      </c>
      <c r="C20" s="4" t="s">
        <v>94</v>
      </c>
      <c r="D20" s="4" t="s">
        <v>95</v>
      </c>
    </row>
    <row r="21" spans="1:4">
      <c r="A21" s="3" t="s">
        <v>55</v>
      </c>
      <c r="B21" s="13">
        <v>1</v>
      </c>
      <c r="C21" s="13"/>
      <c r="D21" s="13">
        <v>1</v>
      </c>
    </row>
    <row r="22" spans="1:4">
      <c r="A22" s="3" t="s">
        <v>54</v>
      </c>
      <c r="B22" s="13">
        <v>5</v>
      </c>
      <c r="C22" s="13">
        <v>13</v>
      </c>
      <c r="D22" s="13">
        <f>+B22+C22</f>
        <v>18</v>
      </c>
    </row>
    <row r="23" spans="1:4">
      <c r="A23" s="3" t="s">
        <v>86</v>
      </c>
      <c r="B23" s="13"/>
      <c r="C23" s="13">
        <v>4</v>
      </c>
      <c r="D23" s="13">
        <f>+C23+B23</f>
        <v>4</v>
      </c>
    </row>
    <row r="24" spans="1:4">
      <c r="A24" s="12" t="s">
        <v>85</v>
      </c>
      <c r="B24" s="19">
        <f>SUM(B21:B23)</f>
        <v>6</v>
      </c>
      <c r="C24" s="19">
        <f>SUM(C21:C23)</f>
        <v>17</v>
      </c>
      <c r="D24" s="20">
        <f>SUM(B24:C24)</f>
        <v>23</v>
      </c>
    </row>
    <row r="26" spans="1:4">
      <c r="A26" s="102" t="s">
        <v>96</v>
      </c>
      <c r="B26" s="102"/>
      <c r="C26" s="102"/>
      <c r="D26" s="102"/>
    </row>
    <row r="27" spans="1:4">
      <c r="A27" s="11" t="s">
        <v>97</v>
      </c>
      <c r="B27" s="105">
        <v>1</v>
      </c>
      <c r="C27" s="105"/>
      <c r="D27" s="105"/>
    </row>
    <row r="28" spans="1:4">
      <c r="A28" s="11" t="s">
        <v>98</v>
      </c>
      <c r="B28" s="105">
        <v>22</v>
      </c>
      <c r="C28" s="105"/>
      <c r="D28" s="105"/>
    </row>
  </sheetData>
  <mergeCells count="10">
    <mergeCell ref="B1:D1"/>
    <mergeCell ref="A1:A2"/>
    <mergeCell ref="E1:E2"/>
    <mergeCell ref="B27:D27"/>
    <mergeCell ref="B28:D28"/>
    <mergeCell ref="A19:D19"/>
    <mergeCell ref="A26:D26"/>
    <mergeCell ref="B3:E3"/>
    <mergeCell ref="B6:E6"/>
    <mergeCell ref="B9:E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CONTRATOS</vt:lpstr>
      <vt:lpstr>PROCESOS DE SELECCIÓN</vt:lpstr>
      <vt:lpstr>OC</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Karina Vega Alvarez</dc:creator>
  <cp:lastModifiedBy>JC bapti</cp:lastModifiedBy>
  <dcterms:created xsi:type="dcterms:W3CDTF">2025-02-06T16:27:06Z</dcterms:created>
  <dcterms:modified xsi:type="dcterms:W3CDTF">2026-04-27T20:09:41Z</dcterms:modified>
</cp:coreProperties>
</file>