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ngelica\Desktop\ALCALDÍA LOCAL USAQUÉN\AUSTERIDAD DEL GASTO 1ER SEM 2023\PUNTO 1, 2 Y 3\2023\"/>
    </mc:Choice>
  </mc:AlternateContent>
  <xr:revisionPtr revIDLastSave="0" documentId="13_ncr:1_{4E2EFBB1-96A5-4809-B4EB-80DC68EE2BDF}" xr6:coauthVersionLast="47" xr6:coauthVersionMax="47" xr10:uidLastSave="{00000000-0000-0000-0000-000000000000}"/>
  <bookViews>
    <workbookView xWindow="-120" yWindow="-120" windowWidth="20730" windowHeight="11160" activeTab="1" xr2:uid="{00000000-000D-0000-FFFF-FFFF00000000}"/>
  </bookViews>
  <sheets>
    <sheet name="datos" sheetId="1" r:id="rId1"/>
    <sheet name="Formato Semestral" sheetId="5" r:id="rId2"/>
    <sheet name="Desagregado" sheetId="3" r:id="rId3"/>
    <sheet name="Hoja1" sheetId="4" r:id="rId4"/>
  </sheets>
  <definedNames>
    <definedName name="_xlnm._FilterDatabase" localSheetId="1" hidden="1">'Formato Semestral'!$A$11:$Y$33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9" i="5" l="1"/>
  <c r="P19" i="5"/>
  <c r="Q23" i="5"/>
  <c r="M36" i="5"/>
  <c r="L36" i="5"/>
  <c r="W33" i="5"/>
  <c r="V33" i="5"/>
  <c r="X33" i="5" s="1"/>
  <c r="U33" i="5"/>
  <c r="P33" i="5"/>
  <c r="O33" i="5"/>
  <c r="Q33" i="5" s="1"/>
  <c r="N33" i="5"/>
  <c r="W32" i="5"/>
  <c r="V32" i="5"/>
  <c r="X32" i="5" s="1"/>
  <c r="U32" i="5"/>
  <c r="P32" i="5"/>
  <c r="O32" i="5"/>
  <c r="Q32" i="5" s="1"/>
  <c r="N32" i="5"/>
  <c r="W31" i="5"/>
  <c r="V31" i="5"/>
  <c r="X31" i="5" s="1"/>
  <c r="U31" i="5"/>
  <c r="P31" i="5"/>
  <c r="O31" i="5"/>
  <c r="Q31" i="5" s="1"/>
  <c r="N31" i="5"/>
  <c r="W30" i="5"/>
  <c r="V30" i="5"/>
  <c r="X30" i="5" s="1"/>
  <c r="U30" i="5"/>
  <c r="P30" i="5"/>
  <c r="O30" i="5"/>
  <c r="Q30" i="5" s="1"/>
  <c r="N30" i="5"/>
  <c r="V29" i="5"/>
  <c r="X29" i="5" s="1"/>
  <c r="U29" i="5"/>
  <c r="W29" i="5" s="1"/>
  <c r="O29" i="5"/>
  <c r="Q29" i="5" s="1"/>
  <c r="N29" i="5"/>
  <c r="P29" i="5" s="1"/>
  <c r="V28" i="5"/>
  <c r="X28" i="5" s="1"/>
  <c r="U28" i="5"/>
  <c r="W28" i="5" s="1"/>
  <c r="O28" i="5"/>
  <c r="Q28" i="5" s="1"/>
  <c r="N28" i="5"/>
  <c r="P28" i="5" s="1"/>
  <c r="V27" i="5"/>
  <c r="X27" i="5" s="1"/>
  <c r="U27" i="5"/>
  <c r="W27" i="5" s="1"/>
  <c r="O27" i="5"/>
  <c r="Q27" i="5" s="1"/>
  <c r="N27" i="5"/>
  <c r="P27" i="5" s="1"/>
  <c r="V26" i="5"/>
  <c r="X26" i="5" s="1"/>
  <c r="U26" i="5"/>
  <c r="W26" i="5" s="1"/>
  <c r="O26" i="5"/>
  <c r="Q26" i="5" s="1"/>
  <c r="N26" i="5"/>
  <c r="P26" i="5" s="1"/>
  <c r="V25" i="5"/>
  <c r="X25" i="5" s="1"/>
  <c r="U25" i="5"/>
  <c r="W25" i="5" s="1"/>
  <c r="O25" i="5"/>
  <c r="Q25" i="5" s="1"/>
  <c r="N25" i="5"/>
  <c r="P25" i="5" s="1"/>
  <c r="V24" i="5"/>
  <c r="X24" i="5" s="1"/>
  <c r="U24" i="5"/>
  <c r="W24" i="5" s="1"/>
  <c r="N24" i="5"/>
  <c r="P24" i="5" s="1"/>
  <c r="L24" i="5"/>
  <c r="X23" i="5"/>
  <c r="V23" i="5"/>
  <c r="U23" i="5"/>
  <c r="W23" i="5" s="1"/>
  <c r="O23" i="5"/>
  <c r="N23" i="5"/>
  <c r="P23" i="5" s="1"/>
  <c r="X22" i="5"/>
  <c r="V22" i="5"/>
  <c r="U22" i="5"/>
  <c r="W22" i="5" s="1"/>
  <c r="Q22" i="5"/>
  <c r="O22" i="5"/>
  <c r="N22" i="5"/>
  <c r="P22" i="5" s="1"/>
  <c r="X21" i="5"/>
  <c r="V21" i="5"/>
  <c r="U21" i="5"/>
  <c r="W21" i="5" s="1"/>
  <c r="Q21" i="5"/>
  <c r="O21" i="5"/>
  <c r="N21" i="5"/>
  <c r="P21" i="5" s="1"/>
  <c r="X20" i="5"/>
  <c r="V20" i="5"/>
  <c r="U20" i="5"/>
  <c r="W20" i="5" s="1"/>
  <c r="Q20" i="5"/>
  <c r="O20" i="5"/>
  <c r="N20" i="5"/>
  <c r="P20" i="5" s="1"/>
  <c r="X19" i="5"/>
  <c r="V19" i="5"/>
  <c r="U19" i="5"/>
  <c r="W19" i="5" s="1"/>
  <c r="O19" i="5"/>
  <c r="N19" i="5"/>
  <c r="X18" i="5"/>
  <c r="V18" i="5"/>
  <c r="U18" i="5"/>
  <c r="W18" i="5" s="1"/>
  <c r="Q18" i="5"/>
  <c r="O18" i="5"/>
  <c r="N18" i="5"/>
  <c r="P18" i="5" s="1"/>
  <c r="X17" i="5"/>
  <c r="V17" i="5"/>
  <c r="U17" i="5"/>
  <c r="W17" i="5" s="1"/>
  <c r="Q17" i="5"/>
  <c r="O17" i="5"/>
  <c r="N17" i="5"/>
  <c r="P17" i="5" s="1"/>
  <c r="X16" i="5"/>
  <c r="V16" i="5"/>
  <c r="U16" i="5"/>
  <c r="W16" i="5" s="1"/>
  <c r="Q16" i="5"/>
  <c r="O16" i="5"/>
  <c r="N16" i="5"/>
  <c r="P16" i="5" s="1"/>
  <c r="V15" i="5"/>
  <c r="X15" i="5" s="1"/>
  <c r="U15" i="5"/>
  <c r="W15" i="5" s="1"/>
  <c r="Q15" i="5"/>
  <c r="O15" i="5"/>
  <c r="N15" i="5"/>
  <c r="P15" i="5" s="1"/>
  <c r="X14" i="5"/>
  <c r="V14" i="5"/>
  <c r="Q14" i="5"/>
  <c r="O14" i="5"/>
  <c r="N14" i="5"/>
  <c r="P14" i="5" s="1"/>
  <c r="J14" i="5"/>
  <c r="U14" i="5" s="1"/>
  <c r="W14" i="5" s="1"/>
  <c r="V13" i="5"/>
  <c r="X13" i="5" s="1"/>
  <c r="U13" i="5"/>
  <c r="W13" i="5" s="1"/>
  <c r="O13" i="5"/>
  <c r="Q13" i="5" s="1"/>
  <c r="N13" i="5"/>
  <c r="P13" i="5" s="1"/>
  <c r="V12" i="5"/>
  <c r="X12" i="5" s="1"/>
  <c r="U12" i="5"/>
  <c r="W12" i="5" s="1"/>
  <c r="O12" i="5"/>
  <c r="Q12" i="5" s="1"/>
  <c r="N12" i="5"/>
  <c r="P1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M11" authorId="0" shapeId="0" xr:uid="{27819E4B-3E9B-4EC3-A8D4-63554D51DC6C}">
      <text>
        <r>
          <rPr>
            <sz val="1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Información presentada por presupuesto</t>
        </r>
      </text>
    </comment>
    <comment ref="C26" authorId="0" shapeId="0" xr:uid="{733C191A-18C2-4BD1-A116-9A1145AA76BA}">
      <text>
        <r>
          <rPr>
            <sz val="1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al recursos de Inversión </t>
        </r>
      </text>
    </comment>
  </commentList>
</comments>
</file>

<file path=xl/sharedStrings.xml><?xml version="1.0" encoding="utf-8"?>
<sst xmlns="http://schemas.openxmlformats.org/spreadsheetml/2006/main" count="382" uniqueCount="215">
  <si>
    <t>SECTOR</t>
  </si>
  <si>
    <t>Columna1</t>
  </si>
  <si>
    <t>Ambiente </t>
  </si>
  <si>
    <t>Administrativo</t>
  </si>
  <si>
    <t>Gestión_pública </t>
  </si>
  <si>
    <t>Gobierno</t>
  </si>
  <si>
    <t>Hacienda</t>
  </si>
  <si>
    <t>Planeación </t>
  </si>
  <si>
    <t>Desarrollo_Económico_Indus</t>
  </si>
  <si>
    <t>Educación</t>
  </si>
  <si>
    <t>Salud</t>
  </si>
  <si>
    <t>Integración_Social</t>
  </si>
  <si>
    <t>Cultura_Recreación_Deporte</t>
  </si>
  <si>
    <t>Ambiente</t>
  </si>
  <si>
    <t>Movilidad</t>
  </si>
  <si>
    <t>Hábitat</t>
  </si>
  <si>
    <t>Mujeres</t>
  </si>
  <si>
    <t>Seguridad_Convivencia_Justicia</t>
  </si>
  <si>
    <t>Gestión_Jurídica</t>
  </si>
  <si>
    <t>Otras_entidades</t>
  </si>
  <si>
    <t>Cultura, Recreación y Deporte </t>
  </si>
  <si>
    <t>1. Secretaría General de la Alcaldía de Bogotá</t>
  </si>
  <si>
    <t>1. Secretaría Distrital de Gobierno</t>
  </si>
  <si>
    <t>1. Secretaría Distrital de Hacienda</t>
  </si>
  <si>
    <t>1. Secretaría Distrital de Planeación</t>
  </si>
  <si>
    <t>1. Secretaría Distrital de Desarrollo Económico</t>
  </si>
  <si>
    <t>1.  Secretaría de Educación del Distrito</t>
  </si>
  <si>
    <t>1. Secretaría Distrital de Salud de Bogotá</t>
  </si>
  <si>
    <t>1. Secretaría Social</t>
  </si>
  <si>
    <t>1. Secretaría de Cultura, Recreación y Deporte</t>
  </si>
  <si>
    <t>1. Secretaría Distrital de Ambiente</t>
  </si>
  <si>
    <t>1. Secretaría Distrital de Movilidad</t>
  </si>
  <si>
    <t>1. Secretaría Distrital del Hábitat</t>
  </si>
  <si>
    <t>1. Secretaría Distrital de la Mujer </t>
  </si>
  <si>
    <t>1. Secretaría Distrital de Seguridad, Convivencia y Justicia </t>
  </si>
  <si>
    <t>1. Secretaría Jurídica Distrital </t>
  </si>
  <si>
    <t>1. Concejo de Bogotá</t>
  </si>
  <si>
    <t>Desarrollo Económico Industria y Turismo </t>
  </si>
  <si>
    <t>4. Departamento Administrativo del Servicio Civil Distrital</t>
  </si>
  <si>
    <t>2. Departamento Administrativo del Espacio Público, Dadep</t>
  </si>
  <si>
    <t>2. Fondo de Prestaciones Económicas, Cesantías y Pensiones de Bogotá, Foncep</t>
  </si>
  <si>
    <t>2. Instituto Popular para la Economía Social</t>
  </si>
  <si>
    <t>2. Instituto para la Investigación Educativa y el Desarrollo Pedagógico</t>
  </si>
  <si>
    <t>2. Fondo Financiero Distrital de Salud</t>
  </si>
  <si>
    <t>2. Instituto Distrital para la Protección de la Niñez y la Juventud</t>
  </si>
  <si>
    <t>2. Instituto Distrital de Recreación y Deporte</t>
  </si>
  <si>
    <t>2. Jardín Botánico de Bogotá</t>
  </si>
  <si>
    <t>2. Unidad Administrativa Especial De Rehabilitacion Y Mantenimiento Vial</t>
  </si>
  <si>
    <t>2. Unidad Administrativa Especial de Servicios Públicos</t>
  </si>
  <si>
    <t>2. Unidad Administrativa Especial Cuerpo Oficial de Bomberos de Bogotá</t>
  </si>
  <si>
    <t>2. Personería de Bogotá</t>
  </si>
  <si>
    <t>Educación </t>
  </si>
  <si>
    <t>3. Instituto Distrital de la Participación y Acción Comunal, IDPAC</t>
  </si>
  <si>
    <t>3. Unidad Administrativa Especial de Catastro</t>
  </si>
  <si>
    <t>3. Instituto Distrital de Turismo</t>
  </si>
  <si>
    <t>3. Universidad Distrital Francisco José de Caldas</t>
  </si>
  <si>
    <t>3. Subred Integrada de Servicios de Salud Norte E.S.E.</t>
  </si>
  <si>
    <t>3. Orquesta Filarmonica de Bogotá</t>
  </si>
  <si>
    <t>3. Instituto Distrital de Gestión de Riesgos y Cambio Climático</t>
  </si>
  <si>
    <t>3. Instituto de Desarrollo Urbano</t>
  </si>
  <si>
    <t>3. Caja de Vivienda Popular</t>
  </si>
  <si>
    <t>3. Veeduría Distrital de Bogotá</t>
  </si>
  <si>
    <t>Gestión Jurídica</t>
  </si>
  <si>
    <t>4. Lotería de Bogotá</t>
  </si>
  <si>
    <t>4. Corporación para el Desarrollo y la Productividad - Bogotá Región</t>
  </si>
  <si>
    <t>4. Subred Integrada de Servicios de Salud Centro Oriente E.S.E.</t>
  </si>
  <si>
    <t>4. Instituto Distrital de Patrimonio Cultural</t>
  </si>
  <si>
    <t>4. Instituto Distrital de Protección y Bienestar Animal IDPYBA</t>
  </si>
  <si>
    <t>4. Transmilenio</t>
  </si>
  <si>
    <t>4. Empresa de Renovación y Desarrollo Urbano de Bogotá</t>
  </si>
  <si>
    <t>Gestión pública </t>
  </si>
  <si>
    <t>5. Subred Integrada de Servicios de Salud Sur E.S.E</t>
  </si>
  <si>
    <t>5. Fundación Gilberto Alzate Avendaño</t>
  </si>
  <si>
    <t>5. Empresa Metro de Bogotá </t>
  </si>
  <si>
    <t>5.  Empresa de Acueducto y Alcantarillado de Bogotá</t>
  </si>
  <si>
    <t>6. Capital Salud EPS-S SAS </t>
  </si>
  <si>
    <t>6. Instituto Distrital de las Artes</t>
  </si>
  <si>
    <t>6. Terminal de Transportes de Bogotá</t>
  </si>
  <si>
    <t>6. Grupo Energía de Bogotá</t>
  </si>
  <si>
    <t>Hábitat </t>
  </si>
  <si>
    <t>7. Instituto Distrital de Ciencia, Biotecnología e Innovación en Salud</t>
  </si>
  <si>
    <t>7. Canal Capital</t>
  </si>
  <si>
    <t>7.  Empresa de Telecomunicaciones de Bogotá</t>
  </si>
  <si>
    <t>Hacienda </t>
  </si>
  <si>
    <t>Integración Social</t>
  </si>
  <si>
    <t>DESTINATARIO</t>
  </si>
  <si>
    <t>Concejo de Bogotá - publicación en la página web de la entidad</t>
  </si>
  <si>
    <t>Secretaría de Hacienda</t>
  </si>
  <si>
    <t>Seguridad, Convivencia y Justicia </t>
  </si>
  <si>
    <t>Otras entidades presentes en la ciudad </t>
  </si>
  <si>
    <t>FECHA MAXIMA DE REPORTE</t>
  </si>
  <si>
    <t>15 días hábiles de julio</t>
  </si>
  <si>
    <t>Otros</t>
  </si>
  <si>
    <t>mediados de octubre (según fecha de solicitud de la SDH)</t>
  </si>
  <si>
    <t>15 días hábiles de enero</t>
  </si>
  <si>
    <t>VIGENCIA</t>
  </si>
  <si>
    <t>FECHA DE REPORTE</t>
  </si>
  <si>
    <t>PRIORIZADO?</t>
  </si>
  <si>
    <t>1. Enero a junio</t>
  </si>
  <si>
    <t>SI</t>
  </si>
  <si>
    <t>2. Enero a septiembre (anteproyecto de presupuesto)</t>
  </si>
  <si>
    <t>NO</t>
  </si>
  <si>
    <t>3. Enero a diciembre</t>
  </si>
  <si>
    <t>REGISTRO RESULTADOS PLAN DE AUSTERIDAD DEL GASTO PÚBLICO</t>
  </si>
  <si>
    <t>SECTOR ADMINISTRATIVO</t>
  </si>
  <si>
    <t>ENTIDAD</t>
  </si>
  <si>
    <t>OTROS SECTORES</t>
  </si>
  <si>
    <t>OTRAS ENTIDADES</t>
  </si>
  <si>
    <t>VIGENCIA DEL REPORTE</t>
  </si>
  <si>
    <t xml:space="preserve">PERIODO A REPORTAR </t>
  </si>
  <si>
    <t>Nota:  Los valores deben ser registrados en pesos</t>
  </si>
  <si>
    <t>FORMULACIÓN</t>
  </si>
  <si>
    <t>SEGUIMIENTO</t>
  </si>
  <si>
    <t>GASTOS CONTEMPLADOS EN EL DECRETO 492 DE 2019</t>
  </si>
  <si>
    <t>COMPONENTES</t>
  </si>
  <si>
    <t>UNIDAD DE MEDIDA</t>
  </si>
  <si>
    <t>¿EL GASTO / COMPONENTE SE PRIORIZA COMO GASTO ELEGIBLE PARA LA VIGENCIA?</t>
  </si>
  <si>
    <t>META
(EN % DE REDUCCIÓN DE RECURSOS)</t>
  </si>
  <si>
    <t>META
(EN % DE REDUCCIÓN DE LA UNIDAD DE MEDIDA)</t>
  </si>
  <si>
    <t>LINEA BASE DEL 1 DE ENERO AL 30 DE JUNIO</t>
  </si>
  <si>
    <t>LINEA BASE DEL 1 DE ENERO AL 31 DE DICIEMBRE</t>
  </si>
  <si>
    <t>SEGUIMIENTO DEL 1 DE ENERO AL 30 DE JUNIO</t>
  </si>
  <si>
    <t>SEGUIMIENTO DEL 1 DE ENERO AL 31 DE DICIEMBRE</t>
  </si>
  <si>
    <t>CANTIDAD UNIDAD DE MEDIDA</t>
  </si>
  <si>
    <t>GIROS</t>
  </si>
  <si>
    <t>Ejecución</t>
  </si>
  <si>
    <t>CONSUMO EN UNIDAD DE MEDIDA</t>
  </si>
  <si>
    <t>CONSUMO EN GIROS</t>
  </si>
  <si>
    <t>INDICADOR DE AUSTERIDAD 
(1-(total consumo unidad de medida en el periodo/total consumo unidad de medida del mismo periodo de año anterior))</t>
  </si>
  <si>
    <t>INDICADOR DE AUSTERIDAD 
(1-(total giros del periodo/total giros del mismo periodo de año anterior))</t>
  </si>
  <si>
    <t>INDICADOR DE CUMPLIMIENTO EN UNIDAD DE MEDIDA
(INDICADOR DE AUSTERIDAD/META)</t>
  </si>
  <si>
    <t>INDICADOR DE CUMPLIMIENTO EN GIROS
(INDICADOR DE AUSTERIDAD/META)</t>
  </si>
  <si>
    <t>OBSERVACIONES
(comentarios que aclaren los resultados)</t>
  </si>
  <si>
    <t>Contratos de prestación de servicios y administración de personal FUNCIONAMIENTO</t>
  </si>
  <si>
    <t>Contratos de prestación de servicios profesionales y de apoyo a la gestión</t>
  </si>
  <si>
    <t>Número de personas contratadas (Sin incluir Cesiones).</t>
  </si>
  <si>
    <t>No aplica</t>
  </si>
  <si>
    <t>Horas extras, dominicales y festivos</t>
  </si>
  <si>
    <t>Horas extras diurnas, nocturnas, dominicales y festivas</t>
  </si>
  <si>
    <t>Número de horas liquidadas y pagadas.</t>
  </si>
  <si>
    <t>Contratos de prestación de servicios y administración de personal INVERSIÓN*</t>
  </si>
  <si>
    <t>La ejecución del año 2022 ha sido mayor a la del año 2021, pero esto no indica que se hallan contratado mas personas en relación al mismo periodo con el año anterior sino que la ejecución de pagos ha sido mas efectiva que el 2021.</t>
  </si>
  <si>
    <t>Viáticos y Gastos de Viaje</t>
  </si>
  <si>
    <t>Viáticos y gastos de viaje</t>
  </si>
  <si>
    <t>Tiquetes</t>
  </si>
  <si>
    <t>Cantidad de Tiquetes expedidos y utilizados.</t>
  </si>
  <si>
    <t>Gastos de viajes y viáticos</t>
  </si>
  <si>
    <t>No Aplica</t>
  </si>
  <si>
    <t>Administración de Servicios</t>
  </si>
  <si>
    <t>Telefonía celular</t>
  </si>
  <si>
    <t xml:space="preserve">Planes de telefonía móvil </t>
  </si>
  <si>
    <t>Número de líneas activas.</t>
  </si>
  <si>
    <t>Equipos Celular</t>
  </si>
  <si>
    <t>Número de Equipos Adquiridos.</t>
  </si>
  <si>
    <t>Telefonía fija</t>
  </si>
  <si>
    <t>Líneas de telefonía fija</t>
  </si>
  <si>
    <r>
      <rPr>
        <sz val="11"/>
        <rFont val="Calibri"/>
        <family val="2"/>
      </rPr>
      <t xml:space="preserve">Actualmente la  la Alcaldia Local de Usaquen cuenta con </t>
    </r>
    <r>
      <rPr>
        <b/>
        <sz val="11"/>
        <rFont val="Calibri"/>
        <family val="2"/>
      </rPr>
      <t>9</t>
    </r>
    <r>
      <rPr>
        <sz val="11"/>
        <rFont val="Calibri"/>
        <family val="2"/>
      </rPr>
      <t xml:space="preserve"> Lineas Telefonicas</t>
    </r>
  </si>
  <si>
    <t>Vehículos oficiales</t>
  </si>
  <si>
    <t>Servicio contratado de alquiler de vehículos</t>
  </si>
  <si>
    <t>Parque automotor</t>
  </si>
  <si>
    <t>Número de vehículos que componen el parque automotor.</t>
  </si>
  <si>
    <t>Mantenimiento preventivo de vehículos</t>
  </si>
  <si>
    <t>Combustible</t>
  </si>
  <si>
    <t xml:space="preserve">Número de Galones de Combustible consumidos. </t>
  </si>
  <si>
    <t>Fotocopiado, multicopiado e impresión</t>
  </si>
  <si>
    <t>Impresión y/o Fotocopiado</t>
  </si>
  <si>
    <t>Número de folios impresos y/o Fotocopias.</t>
  </si>
  <si>
    <t>Edición, impresión, reproducción, publicación de avisos (publicidad)</t>
  </si>
  <si>
    <t>Edición, impresión, reproducción o publicación de avisos, informes, folletos o textos institucionales, piezas de comunicación, tales como avisos, folletos, cuadernillos, entre otros</t>
  </si>
  <si>
    <t>Contratos de publicidad y/o propaganda personalizada (agendas, almanaques, libretas, pocillos, vasos, esferos, regalos corporativos, souvenir o recuerdos</t>
  </si>
  <si>
    <t>Suscripciones (periódicos y revistas, publicaciones y bases de datos)</t>
  </si>
  <si>
    <t>Suscripción física</t>
  </si>
  <si>
    <t xml:space="preserve">Cantidad de suscripciones contratadas en la vigencia. </t>
  </si>
  <si>
    <t>Suscripción electrónica</t>
  </si>
  <si>
    <t>Eventos y conmemoraciones</t>
  </si>
  <si>
    <t xml:space="preserve">Actividades definidas en los planes y programas de bienestar e incentivos para servidores públicos o actos protocolarios que deben atenderse misionalmente. </t>
  </si>
  <si>
    <t xml:space="preserve">Cantidad de Actividades y/o eventos realizados. </t>
  </si>
  <si>
    <t>Control del Consumo de los Recursos Naturales y Sostenibilidad Ambiental</t>
  </si>
  <si>
    <t>Servicios públicos</t>
  </si>
  <si>
    <t>Agua</t>
  </si>
  <si>
    <t>Metros Cubicos facturados en el periodo</t>
  </si>
  <si>
    <t>Se efectuan acciones que promueven el Uso Eficiente de Ahorro de Agua a través de los programas del Plan Institucional de Gestión Ambiental - PIGA
Nota: el valor $ 1.351.906 obedece a los giros realizados con corte 30 de junio de 2023.</t>
  </si>
  <si>
    <t xml:space="preserve">Gas </t>
  </si>
  <si>
    <t>Energía</t>
  </si>
  <si>
    <t xml:space="preserve">Kilovatios por hora facturados en el periodo. </t>
  </si>
  <si>
    <t>Se efectuan acciones que promueven el Uso Eficiente de Ahorro de Energía, a través de los programas del Plan Institucional de Gestión Ambiental - PIGA</t>
  </si>
  <si>
    <t>inventario y stock de elementos</t>
  </si>
  <si>
    <t xml:space="preserve">Papelería </t>
  </si>
  <si>
    <t>Papeleria</t>
  </si>
  <si>
    <t>Elementos de consumo (papelería, elementos de oficina y almacenamiento)</t>
  </si>
  <si>
    <t>Se efectuan acciones que promueven el Uso Eficiente de Ahorro de Papel, a través de los programas del Plan Institucional de Gestión Ambiental - PIGA</t>
  </si>
  <si>
    <t xml:space="preserve">* Nota: Esta informacion de Inversion solo sera remitida a la Secretaria Distrital de Hacienda, para analisis interno de la DDP y, conforme a la Circular, no hace parte integral del informe de austeridad. </t>
  </si>
  <si>
    <t>Rubros</t>
  </si>
  <si>
    <t>Componente</t>
  </si>
  <si>
    <t>Unidad de medida</t>
  </si>
  <si>
    <t>Responsable</t>
  </si>
  <si>
    <t>Ejecución presupuestal</t>
  </si>
  <si>
    <t>Giros presupuestales</t>
  </si>
  <si>
    <t>Acción de austeridad implementada 1 er semestre</t>
  </si>
  <si>
    <t>01 de enero a 31 de marzo de 2022</t>
  </si>
  <si>
    <t>01 de enero a 31 de marzo de 2023</t>
  </si>
  <si>
    <t>01 de abril a 31 de junio de 2022</t>
  </si>
  <si>
    <t>01 de abril a 31 de junio de 2023</t>
  </si>
  <si>
    <t>Administración de servicios</t>
  </si>
  <si>
    <t>Luisa Ospina</t>
  </si>
  <si>
    <t>Nestor Urrego/Rodolfo Morales</t>
  </si>
  <si>
    <t xml:space="preserve"> </t>
  </si>
  <si>
    <t xml:space="preserve">Impresión </t>
  </si>
  <si>
    <t>Número de folios impresos.</t>
  </si>
  <si>
    <t>Edgar León</t>
  </si>
  <si>
    <t>Fotocopiado</t>
  </si>
  <si>
    <t xml:space="preserve">Número de fotocopias tomadas. </t>
  </si>
  <si>
    <t>Leslie Delgado</t>
  </si>
  <si>
    <t>Cristian Torres</t>
  </si>
  <si>
    <t>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</si>
</sst>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6" formatCode="&quot;$&quot;\ #,##0;[Red]\-&quot;$&quot;\ #,##0"/>
    <numFmt numFmtId="164" formatCode="_-* #,##0_-;\-* #,##0_-;_-* &quot;-&quot;??_-;_-@"/>
    <numFmt numFmtId="165" formatCode="_-&quot;$&quot;\ * #,##0_-;\-&quot;$&quot;\ * #,##0_-;_-&quot;$&quot;\ * &quot;-&quot;_-;_-@"/>
    <numFmt numFmtId="166" formatCode="0.0%"/>
    <numFmt numFmtId="167" formatCode="_-&quot;$&quot;\ * #,##0.00_-;\-&quot;$&quot;\ * #,##0.00_-;_-&quot;$&quot;\ * &quot;-&quot;??_-;_-@"/>
  </numFmts>
  <fonts count="18" x14ac:knownFonts="1">
    <font>
      <sz val="11"/>
      <name val="Calibri"/>
      <scheme val="minor"/>
    </font>
    <font>
      <sz val="11"/>
      <color rgb="FF006100"/>
      <name val="Calibri"/>
      <family val="2"/>
    </font>
    <font>
      <sz val="11"/>
      <name val="Calibri"/>
      <family val="2"/>
    </font>
    <font>
      <sz val="11"/>
      <name val="Calibri"/>
      <family val="2"/>
    </font>
    <font>
      <b/>
      <sz val="24"/>
      <color rgb="FF2F5496"/>
      <name val="Calibri"/>
      <family val="2"/>
    </font>
    <font>
      <b/>
      <sz val="11"/>
      <color rgb="FF2F5496"/>
      <name val="Calibri"/>
      <family val="2"/>
    </font>
    <font>
      <sz val="11"/>
      <color rgb="FF7F7F7F"/>
      <name val="Calibri"/>
      <family val="2"/>
    </font>
    <font>
      <b/>
      <sz val="11"/>
      <name val="Calibri"/>
      <family val="2"/>
    </font>
    <font>
      <b/>
      <sz val="11"/>
      <color rgb="FF44546A"/>
      <name val="Calibri"/>
      <family val="2"/>
    </font>
    <font>
      <b/>
      <sz val="10"/>
      <color rgb="FF2F5496"/>
      <name val="Calibri"/>
      <family val="2"/>
    </font>
    <font>
      <b/>
      <sz val="11"/>
      <color rgb="FF000000"/>
      <name val="Calibri"/>
      <family val="2"/>
    </font>
    <font>
      <sz val="11"/>
      <name val="Calibri"/>
      <family val="2"/>
    </font>
    <font>
      <b/>
      <sz val="11"/>
      <color rgb="FF333333"/>
      <name val="Calibri"/>
      <family val="2"/>
    </font>
    <font>
      <sz val="11"/>
      <color rgb="FFFF0000"/>
      <name val="Calibri"/>
      <family val="2"/>
    </font>
    <font>
      <b/>
      <sz val="11"/>
      <name val="Calibri"/>
      <family val="2"/>
    </font>
    <font>
      <sz val="9"/>
      <name val="Calibri"/>
      <family val="2"/>
    </font>
    <font>
      <sz val="11"/>
      <color rgb="FF000000"/>
      <name val="Calibri"/>
      <family val="2"/>
    </font>
    <font>
      <sz val="11"/>
      <name val="Calibri"/>
      <family val="2"/>
      <scheme val="minor"/>
    </font>
  </fonts>
  <fills count="13">
    <fill>
      <patternFill patternType="none"/>
    </fill>
    <fill>
      <patternFill patternType="gray125"/>
    </fill>
    <fill>
      <patternFill patternType="solid">
        <fgColor rgb="FFC6EFCE"/>
        <bgColor rgb="FFC6EFCE"/>
      </patternFill>
    </fill>
    <fill>
      <patternFill patternType="solid">
        <fgColor rgb="FFDEEAF6"/>
        <bgColor rgb="FFDEEAF6"/>
      </patternFill>
    </fill>
    <fill>
      <patternFill patternType="solid">
        <fgColor rgb="FFBDD6EE"/>
        <bgColor rgb="FFBDD6EE"/>
      </patternFill>
    </fill>
    <fill>
      <patternFill patternType="solid">
        <fgColor rgb="FFF7CAAC"/>
        <bgColor rgb="FFF7CAAC"/>
      </patternFill>
    </fill>
    <fill>
      <patternFill patternType="solid">
        <fgColor rgb="FF9CC2E5"/>
        <bgColor rgb="FF9CC2E5"/>
      </patternFill>
    </fill>
    <fill>
      <patternFill patternType="solid">
        <fgColor rgb="FFFBE4D5"/>
        <bgColor rgb="FFFBE4D5"/>
      </patternFill>
    </fill>
    <fill>
      <patternFill patternType="solid">
        <fgColor rgb="FFFFFF00"/>
        <bgColor rgb="FFFFFF00"/>
      </patternFill>
    </fill>
    <fill>
      <patternFill patternType="solid">
        <fgColor rgb="FFE2EFD9"/>
        <bgColor rgb="FFE2EFD9"/>
      </patternFill>
    </fill>
    <fill>
      <patternFill patternType="solid">
        <fgColor rgb="FFC5E0B3"/>
        <bgColor rgb="FFC5E0B3"/>
      </patternFill>
    </fill>
    <fill>
      <patternFill patternType="solid">
        <fgColor rgb="FFA8D08D"/>
        <bgColor rgb="FFA8D08D"/>
      </patternFill>
    </fill>
    <fill>
      <patternFill patternType="solid">
        <fgColor rgb="FFFFFFFF"/>
        <bgColor rgb="FFFFFFFF"/>
      </patternFill>
    </fill>
  </fills>
  <borders count="51">
    <border>
      <left/>
      <right/>
      <top/>
      <bottom/>
      <diagonal/>
    </border>
    <border>
      <left/>
      <right/>
      <top/>
      <bottom/>
      <diagonal/>
    </border>
    <border>
      <left style="thin">
        <color rgb="FF9CC2E5"/>
      </left>
      <right style="thin">
        <color rgb="FF9CC2E5"/>
      </right>
      <top style="thin">
        <color rgb="FF9CC2E5"/>
      </top>
      <bottom style="thin">
        <color rgb="FF9CC2E5"/>
      </bottom>
      <diagonal/>
    </border>
    <border>
      <left style="thin">
        <color rgb="FF9CC2E5"/>
      </left>
      <right style="thin">
        <color rgb="FF9CC2E5"/>
      </right>
      <top/>
      <bottom style="thin">
        <color rgb="FF9CC2E5"/>
      </bottom>
      <diagonal/>
    </border>
    <border>
      <left style="thin">
        <color rgb="FF9CC2E5"/>
      </left>
      <right style="thin">
        <color rgb="FF9CC2E5"/>
      </right>
      <top/>
      <bottom/>
      <diagonal/>
    </border>
    <border>
      <left style="thin">
        <color rgb="FF9CC2E5"/>
      </left>
      <right style="thin">
        <color rgb="FF9CC2E5"/>
      </right>
      <top style="thin">
        <color rgb="FF9CC2E5"/>
      </top>
      <bottom/>
      <diagonal/>
    </border>
    <border>
      <left/>
      <right/>
      <top/>
      <bottom/>
      <diagonal/>
    </border>
    <border>
      <left style="thin">
        <color rgb="FF9CC2E5"/>
      </left>
      <right/>
      <top style="thin">
        <color rgb="FF9CC2E5"/>
      </top>
      <bottom style="thin">
        <color rgb="FF9CC2E5"/>
      </bottom>
      <diagonal/>
    </border>
    <border>
      <left/>
      <right/>
      <top style="thin">
        <color rgb="FF9CC2E5"/>
      </top>
      <bottom style="thin">
        <color rgb="FF9CC2E5"/>
      </bottom>
      <diagonal/>
    </border>
    <border>
      <left/>
      <right style="thin">
        <color rgb="FF9CC2E5"/>
      </right>
      <top style="thin">
        <color rgb="FF9CC2E5"/>
      </top>
      <bottom style="thin">
        <color rgb="FF9CC2E5"/>
      </bottom>
      <diagonal/>
    </border>
    <border>
      <left/>
      <right/>
      <top style="thin">
        <color rgb="FF9CC2E5"/>
      </top>
      <bottom/>
      <diagonal/>
    </border>
    <border>
      <left style="medium">
        <color rgb="FF9CC2E5"/>
      </left>
      <right/>
      <top style="medium">
        <color rgb="FF9CC2E5"/>
      </top>
      <bottom style="medium">
        <color rgb="FF9CC2E5"/>
      </bottom>
      <diagonal/>
    </border>
    <border>
      <left/>
      <right/>
      <top style="medium">
        <color rgb="FF9CC2E5"/>
      </top>
      <bottom style="medium">
        <color rgb="FF9CC2E5"/>
      </bottom>
      <diagonal/>
    </border>
    <border>
      <left style="thin">
        <color rgb="FF9CC2E5"/>
      </left>
      <right/>
      <top/>
      <bottom/>
      <diagonal/>
    </border>
    <border>
      <left style="medium">
        <color rgb="FF9CC2E5"/>
      </left>
      <right style="thin">
        <color rgb="FF9CC2E5"/>
      </right>
      <top style="medium">
        <color rgb="FF9CC2E5"/>
      </top>
      <bottom style="thin">
        <color rgb="FF9CC2E5"/>
      </bottom>
      <diagonal/>
    </border>
    <border>
      <left style="thin">
        <color rgb="FF9CC2E5"/>
      </left>
      <right style="thin">
        <color rgb="FF9CC2E5"/>
      </right>
      <top style="medium">
        <color rgb="FF9CC2E5"/>
      </top>
      <bottom style="thin">
        <color rgb="FF9CC2E5"/>
      </bottom>
      <diagonal/>
    </border>
    <border>
      <left style="thin">
        <color rgb="FF9CC2E5"/>
      </left>
      <right style="thin">
        <color rgb="FF9CC2E5"/>
      </right>
      <top style="medium">
        <color rgb="FF9CC2E5"/>
      </top>
      <bottom/>
      <diagonal/>
    </border>
    <border>
      <left style="thin">
        <color rgb="FF9CC2E5"/>
      </left>
      <right/>
      <top style="thin">
        <color rgb="FF9CC2E5"/>
      </top>
      <bottom/>
      <diagonal/>
    </border>
    <border>
      <left/>
      <right style="thin">
        <color rgb="FF9CC2E5"/>
      </right>
      <top style="thin">
        <color rgb="FF9CC2E5"/>
      </top>
      <bottom/>
      <diagonal/>
    </border>
    <border>
      <left/>
      <right style="thin">
        <color rgb="FF9CC2E5"/>
      </right>
      <top/>
      <bottom style="thin">
        <color rgb="FF9CC2E5"/>
      </bottom>
      <diagonal/>
    </border>
    <border>
      <left/>
      <right style="thin">
        <color rgb="FF9CC2E5"/>
      </right>
      <top/>
      <bottom/>
      <diagonal/>
    </border>
    <border>
      <left style="medium">
        <color rgb="FF9CC2E5"/>
      </left>
      <right style="thin">
        <color rgb="FF9CC2E5"/>
      </right>
      <top style="thin">
        <color rgb="FF9CC2E5"/>
      </top>
      <bottom style="thin">
        <color rgb="FF9CC2E5"/>
      </bottom>
      <diagonal/>
    </border>
    <border>
      <left style="thin">
        <color rgb="FF9CC2E5"/>
      </left>
      <right style="thin">
        <color rgb="FF9CC2E5"/>
      </right>
      <top style="thin">
        <color rgb="FF9CC2E5"/>
      </top>
      <bottom style="thin">
        <color rgb="FF000000"/>
      </bottom>
      <diagonal/>
    </border>
    <border>
      <left/>
      <right style="thin">
        <color rgb="FF9CC2E5"/>
      </right>
      <top style="thin">
        <color rgb="FF9CC2E5"/>
      </top>
      <bottom style="thin">
        <color rgb="FF000000"/>
      </bottom>
      <diagonal/>
    </border>
    <border>
      <left style="medium">
        <color rgb="FF9CC2E5"/>
      </left>
      <right style="thin">
        <color rgb="FF9CC2E5"/>
      </right>
      <top style="thin">
        <color rgb="FF9CC2E5"/>
      </top>
      <bottom style="medium">
        <color rgb="FF9CC2E5"/>
      </bottom>
      <diagonal/>
    </border>
    <border>
      <left style="thin">
        <color rgb="FF9CC2E5"/>
      </left>
      <right style="thin">
        <color rgb="FF9CC2E5"/>
      </right>
      <top style="thin">
        <color rgb="FF9CC2E5"/>
      </top>
      <bottom style="medium">
        <color rgb="FF9CC2E5"/>
      </bottom>
      <diagonal/>
    </border>
    <border>
      <left style="thin">
        <color rgb="FF9CC2E5"/>
      </left>
      <right style="thin">
        <color rgb="FF9CC2E5"/>
      </right>
      <top style="thin">
        <color rgb="FF000000"/>
      </top>
      <bottom style="thin">
        <color rgb="FF9CC2E5"/>
      </bottom>
      <diagonal/>
    </border>
    <border>
      <left/>
      <right style="thin">
        <color rgb="FF9CC2E5"/>
      </right>
      <top style="thin">
        <color rgb="FF000000"/>
      </top>
      <bottom style="thin">
        <color rgb="FF9CC2E5"/>
      </bottom>
      <diagonal/>
    </border>
    <border>
      <left style="thin">
        <color rgb="FF9CC2E5"/>
      </left>
      <right/>
      <top style="medium">
        <color rgb="FF9CC2E5"/>
      </top>
      <bottom/>
      <diagonal/>
    </border>
    <border>
      <left style="medium">
        <color rgb="FF9CC2E5"/>
      </left>
      <right style="thin">
        <color rgb="FF9CC2E5"/>
      </right>
      <top/>
      <bottom style="thin">
        <color rgb="FF9CC2E5"/>
      </bottom>
      <diagonal/>
    </border>
    <border>
      <left style="thin">
        <color rgb="FF9CC2E5"/>
      </left>
      <right style="thin">
        <color rgb="FF9CC2E5"/>
      </right>
      <top/>
      <bottom style="thin">
        <color rgb="FF9CC2E5"/>
      </bottom>
      <diagonal/>
    </border>
    <border>
      <left style="thin">
        <color rgb="FF9CC2E5"/>
      </left>
      <right/>
      <top/>
      <bottom style="thin">
        <color rgb="FF9CC2E5"/>
      </bottom>
      <diagonal/>
    </border>
    <border>
      <left style="medium">
        <color rgb="FF9CC2E5"/>
      </left>
      <right style="medium">
        <color rgb="FF9CC2E5"/>
      </right>
      <top/>
      <bottom style="thin">
        <color rgb="FF9CC2E5"/>
      </bottom>
      <diagonal/>
    </border>
    <border>
      <left style="medium">
        <color rgb="FF9CC2E5"/>
      </left>
      <right style="medium">
        <color rgb="FF9CC2E5"/>
      </right>
      <top style="thin">
        <color rgb="FF9CC2E5"/>
      </top>
      <bottom style="thin">
        <color rgb="FF9CC2E5"/>
      </bottom>
      <diagonal/>
    </border>
    <border>
      <left style="thin">
        <color rgb="FF9CC2E5"/>
      </left>
      <right style="thin">
        <color rgb="FF9CC2E5"/>
      </right>
      <top style="thin">
        <color rgb="FF9CC2E5"/>
      </top>
      <bottom/>
      <diagonal/>
    </border>
    <border>
      <left style="medium">
        <color rgb="FF9CC2E5"/>
      </left>
      <right style="medium">
        <color rgb="FF9CC2E5"/>
      </right>
      <top style="thin">
        <color rgb="FF9CC2E5"/>
      </top>
      <bottom style="medium">
        <color rgb="FF9CC2E5"/>
      </bottom>
      <diagonal/>
    </border>
    <border>
      <left/>
      <right/>
      <top/>
      <bottom style="thin">
        <color rgb="FF9CC2E5"/>
      </bottom>
      <diagonal/>
    </border>
    <border>
      <left style="medium">
        <color rgb="FF9CC2E5"/>
      </left>
      <right style="thin">
        <color rgb="FF9CC2E5"/>
      </right>
      <top style="thin">
        <color rgb="FF9CC2E5"/>
      </top>
      <bottom/>
      <diagonal/>
    </border>
    <border>
      <left style="medium">
        <color rgb="FF9CC2E5"/>
      </left>
      <right style="medium">
        <color rgb="FF9CC2E5"/>
      </right>
      <top style="thin">
        <color rgb="FF9CC2E5"/>
      </top>
      <bottom/>
      <diagonal/>
    </border>
    <border>
      <left style="thin">
        <color rgb="FF9CC2E5"/>
      </left>
      <right style="thin">
        <color rgb="FF9CC2E5"/>
      </right>
      <top/>
      <bottom/>
      <diagonal/>
    </border>
    <border>
      <left style="medium">
        <color rgb="FF9CC2E5"/>
      </left>
      <right style="thin">
        <color rgb="FF9CC2E5"/>
      </right>
      <top/>
      <bottom/>
      <diagonal/>
    </border>
    <border>
      <left style="medium">
        <color rgb="FF9CC2E5"/>
      </left>
      <right style="thin">
        <color rgb="FF9CC2E5"/>
      </right>
      <top/>
      <bottom style="medium">
        <color rgb="FF9CC2E5"/>
      </bottom>
      <diagonal/>
    </border>
    <border>
      <left style="thin">
        <color rgb="FF9CC2E5"/>
      </left>
      <right style="thin">
        <color rgb="FF9CC2E5"/>
      </right>
      <top/>
      <bottom style="medium">
        <color rgb="FF9CC2E5"/>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7" fillId="0" borderId="6"/>
  </cellStyleXfs>
  <cellXfs count="180">
    <xf numFmtId="0" fontId="0" fillId="0" borderId="0" xfId="0" applyFont="1" applyAlignment="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0" xfId="0" applyFont="1"/>
    <xf numFmtId="0" fontId="3" fillId="3" borderId="2" xfId="0" applyFont="1" applyFill="1" applyBorder="1" applyAlignment="1">
      <alignment vertical="center" wrapText="1"/>
    </xf>
    <xf numFmtId="0" fontId="3" fillId="3" borderId="3" xfId="0" applyFont="1" applyFill="1" applyBorder="1" applyAlignment="1">
      <alignment vertical="center"/>
    </xf>
    <xf numFmtId="0" fontId="3" fillId="3" borderId="2" xfId="0" applyFont="1" applyFill="1" applyBorder="1" applyAlignment="1">
      <alignment vertical="center"/>
    </xf>
    <xf numFmtId="0" fontId="3" fillId="3" borderId="4" xfId="0" applyFont="1" applyFill="1" applyBorder="1" applyAlignment="1">
      <alignment vertical="center"/>
    </xf>
    <xf numFmtId="0" fontId="3" fillId="3" borderId="5" xfId="0" applyFont="1" applyFill="1" applyBorder="1" applyAlignment="1">
      <alignment vertical="center"/>
    </xf>
    <xf numFmtId="0" fontId="3" fillId="3" borderId="1" xfId="0" applyFont="1" applyFill="1" applyBorder="1" applyAlignment="1">
      <alignment vertical="center"/>
    </xf>
    <xf numFmtId="0" fontId="3" fillId="0" borderId="0" xfId="0" applyFont="1" applyAlignment="1">
      <alignment horizontal="left" vertical="center"/>
    </xf>
    <xf numFmtId="0" fontId="10" fillId="12" borderId="46" xfId="0" applyFont="1" applyFill="1" applyBorder="1" applyAlignment="1">
      <alignment horizontal="center" vertical="center" wrapText="1"/>
    </xf>
    <xf numFmtId="0" fontId="11" fillId="0" borderId="46" xfId="0" applyFont="1" applyBorder="1" applyAlignment="1">
      <alignment horizontal="left" vertical="center" wrapText="1"/>
    </xf>
    <xf numFmtId="0" fontId="11" fillId="0" borderId="46" xfId="0" applyFont="1" applyBorder="1" applyAlignment="1">
      <alignment horizontal="center" vertical="center" wrapText="1"/>
    </xf>
    <xf numFmtId="167" fontId="3" fillId="8" borderId="46" xfId="0" applyNumberFormat="1" applyFont="1" applyFill="1" applyBorder="1" applyAlignment="1">
      <alignment horizontal="center" vertical="center" wrapText="1"/>
    </xf>
    <xf numFmtId="0" fontId="3" fillId="0" borderId="46" xfId="0" applyFont="1" applyBorder="1" applyAlignment="1">
      <alignment vertical="center"/>
    </xf>
    <xf numFmtId="0" fontId="15" fillId="0" borderId="46" xfId="0" applyFont="1" applyBorder="1" applyAlignment="1">
      <alignment vertical="center" wrapText="1"/>
    </xf>
    <xf numFmtId="0" fontId="16" fillId="0" borderId="46" xfId="0" applyFont="1" applyBorder="1" applyAlignment="1">
      <alignment vertical="center"/>
    </xf>
    <xf numFmtId="0" fontId="3" fillId="0" borderId="46" xfId="0" applyFont="1" applyBorder="1"/>
    <xf numFmtId="3" fontId="3" fillId="0" borderId="46" xfId="0" applyNumberFormat="1" applyFont="1" applyBorder="1"/>
    <xf numFmtId="0" fontId="11" fillId="8" borderId="46" xfId="0" applyFont="1" applyFill="1" applyBorder="1" applyAlignment="1">
      <alignment horizontal="left" vertical="center" wrapText="1"/>
    </xf>
    <xf numFmtId="0" fontId="16" fillId="0" borderId="46" xfId="0" applyFont="1" applyBorder="1"/>
    <xf numFmtId="0" fontId="11" fillId="8" borderId="46" xfId="0" applyFont="1" applyFill="1" applyBorder="1" applyAlignment="1">
      <alignment horizontal="center" vertical="center" wrapText="1"/>
    </xf>
    <xf numFmtId="0" fontId="14" fillId="0" borderId="46" xfId="0" applyFont="1" applyBorder="1" applyAlignment="1">
      <alignment horizontal="left" vertical="center" wrapText="1"/>
    </xf>
    <xf numFmtId="165" fontId="3" fillId="0" borderId="46" xfId="0" applyNumberFormat="1" applyFont="1" applyBorder="1" applyAlignment="1">
      <alignment vertical="center"/>
    </xf>
    <xf numFmtId="0" fontId="3" fillId="0" borderId="46" xfId="0" applyFont="1" applyBorder="1" applyAlignment="1">
      <alignment horizontal="center" vertical="center"/>
    </xf>
    <xf numFmtId="0" fontId="3" fillId="0" borderId="0" xfId="0" applyFont="1" applyAlignment="1">
      <alignment horizontal="center"/>
    </xf>
    <xf numFmtId="0" fontId="12" fillId="0" borderId="43" xfId="0" applyFont="1" applyBorder="1" applyAlignment="1">
      <alignment horizontal="left" vertical="center" wrapText="1"/>
    </xf>
    <xf numFmtId="0" fontId="2" fillId="0" borderId="50" xfId="0" applyFont="1" applyBorder="1"/>
    <xf numFmtId="0" fontId="2" fillId="0" borderId="47" xfId="0" applyFont="1" applyBorder="1"/>
    <xf numFmtId="0" fontId="11" fillId="0" borderId="43" xfId="0" applyFont="1" applyBorder="1" applyAlignment="1">
      <alignment horizontal="left" vertical="center" wrapText="1"/>
    </xf>
    <xf numFmtId="0" fontId="10" fillId="12" borderId="43" xfId="0" applyFont="1" applyFill="1" applyBorder="1" applyAlignment="1">
      <alignment horizontal="center" vertical="center" wrapText="1"/>
    </xf>
    <xf numFmtId="0" fontId="10" fillId="12" borderId="44" xfId="0" applyFont="1" applyFill="1" applyBorder="1" applyAlignment="1">
      <alignment horizontal="center" vertical="center" wrapText="1"/>
    </xf>
    <xf numFmtId="0" fontId="2" fillId="0" borderId="45" xfId="0" applyFont="1" applyBorder="1"/>
    <xf numFmtId="0" fontId="2" fillId="0" borderId="48" xfId="0" applyFont="1" applyBorder="1"/>
    <xf numFmtId="0" fontId="2" fillId="0" borderId="49" xfId="0" applyFont="1" applyBorder="1"/>
    <xf numFmtId="0" fontId="12" fillId="0" borderId="43" xfId="0" applyFont="1" applyBorder="1" applyAlignment="1">
      <alignment horizontal="center" vertical="center" wrapText="1"/>
    </xf>
    <xf numFmtId="0" fontId="11" fillId="0" borderId="43" xfId="0" applyFont="1" applyBorder="1" applyAlignment="1">
      <alignment horizontal="center" vertical="center" wrapText="1"/>
    </xf>
    <xf numFmtId="0" fontId="7" fillId="0" borderId="43" xfId="0" applyFont="1" applyBorder="1" applyAlignment="1">
      <alignment horizontal="center" vertical="center" wrapText="1"/>
    </xf>
    <xf numFmtId="0" fontId="2" fillId="3" borderId="6" xfId="1" applyFont="1" applyFill="1" applyAlignment="1">
      <alignment horizontal="center" vertical="center"/>
    </xf>
    <xf numFmtId="0" fontId="4" fillId="3" borderId="6" xfId="1" applyFont="1" applyFill="1" applyAlignment="1">
      <alignment horizontal="center" vertical="center"/>
    </xf>
    <xf numFmtId="0" fontId="2" fillId="0" borderId="6" xfId="1" applyFont="1"/>
    <xf numFmtId="0" fontId="2" fillId="0" borderId="6" xfId="1" applyFont="1" applyAlignment="1">
      <alignment vertical="center"/>
    </xf>
    <xf numFmtId="0" fontId="17" fillId="0" borderId="6" xfId="1"/>
    <xf numFmtId="0" fontId="5" fillId="4" borderId="7" xfId="1" applyFont="1" applyFill="1" applyBorder="1" applyAlignment="1">
      <alignment horizontal="center" vertical="center" wrapText="1"/>
    </xf>
    <xf numFmtId="0" fontId="6" fillId="3" borderId="7" xfId="1" applyFont="1" applyFill="1" applyBorder="1" applyAlignment="1">
      <alignment horizontal="center" vertical="center"/>
    </xf>
    <xf numFmtId="0" fontId="2" fillId="0" borderId="8" xfId="1" applyFont="1" applyBorder="1"/>
    <xf numFmtId="0" fontId="2" fillId="0" borderId="9" xfId="1" applyFont="1" applyBorder="1"/>
    <xf numFmtId="0" fontId="5" fillId="4" borderId="7" xfId="1" applyFont="1" applyFill="1" applyBorder="1" applyAlignment="1">
      <alignment vertical="center" wrapText="1"/>
    </xf>
    <xf numFmtId="0" fontId="6" fillId="3" borderId="7" xfId="1" applyFont="1" applyFill="1" applyBorder="1" applyAlignment="1">
      <alignment horizontal="center"/>
    </xf>
    <xf numFmtId="164" fontId="5" fillId="4" borderId="7" xfId="1" applyNumberFormat="1" applyFont="1" applyFill="1" applyBorder="1" applyAlignment="1">
      <alignment vertical="center" wrapText="1"/>
    </xf>
    <xf numFmtId="164" fontId="5" fillId="4" borderId="9" xfId="1" applyNumberFormat="1" applyFont="1" applyFill="1" applyBorder="1" applyAlignment="1">
      <alignment horizontal="right" vertical="center" wrapText="1"/>
    </xf>
    <xf numFmtId="0" fontId="5" fillId="4" borderId="2"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 fillId="0" borderId="10" xfId="1" applyFont="1" applyBorder="1" applyAlignment="1">
      <alignment horizontal="center" vertical="center"/>
    </xf>
    <xf numFmtId="0" fontId="2" fillId="0" borderId="10" xfId="1" applyFont="1" applyBorder="1"/>
    <xf numFmtId="0" fontId="2" fillId="0" borderId="10" xfId="1" applyFont="1" applyBorder="1" applyAlignment="1">
      <alignment vertical="center"/>
    </xf>
    <xf numFmtId="0" fontId="5" fillId="5" borderId="11" xfId="1" applyFont="1" applyFill="1" applyBorder="1" applyAlignment="1">
      <alignment horizontal="center" vertical="center" wrapText="1"/>
    </xf>
    <xf numFmtId="0" fontId="2" fillId="0" borderId="12" xfId="1" applyFont="1" applyBorder="1" applyAlignment="1">
      <alignment horizontal="center" vertical="center"/>
    </xf>
    <xf numFmtId="0" fontId="2" fillId="0" borderId="12" xfId="1" applyFont="1" applyBorder="1"/>
    <xf numFmtId="164" fontId="5" fillId="5" borderId="6" xfId="1" applyNumberFormat="1" applyFont="1" applyFill="1" applyAlignment="1">
      <alignment vertical="center" wrapText="1"/>
    </xf>
    <xf numFmtId="164" fontId="5" fillId="5" borderId="6" xfId="1" applyNumberFormat="1" applyFont="1" applyFill="1" applyAlignment="1">
      <alignment horizontal="center" wrapText="1"/>
    </xf>
    <xf numFmtId="0" fontId="8" fillId="6" borderId="13" xfId="1" applyFont="1" applyFill="1" applyBorder="1" applyAlignment="1">
      <alignment horizontal="center"/>
    </xf>
    <xf numFmtId="0" fontId="5" fillId="7" borderId="14" xfId="1" applyFont="1" applyFill="1" applyBorder="1" applyAlignment="1">
      <alignment horizontal="center" vertical="center" wrapText="1"/>
    </xf>
    <xf numFmtId="0" fontId="5" fillId="7" borderId="15" xfId="1" applyFont="1" applyFill="1" applyBorder="1" applyAlignment="1">
      <alignment horizontal="center" vertical="center" wrapText="1"/>
    </xf>
    <xf numFmtId="0" fontId="5" fillId="7" borderId="16" xfId="1" applyFont="1" applyFill="1" applyBorder="1" applyAlignment="1">
      <alignment horizontal="center" vertical="center" wrapText="1"/>
    </xf>
    <xf numFmtId="9" fontId="8" fillId="7" borderId="15" xfId="1" applyNumberFormat="1" applyFont="1" applyFill="1" applyBorder="1" applyAlignment="1">
      <alignment horizontal="center" vertical="center" wrapText="1"/>
    </xf>
    <xf numFmtId="9" fontId="5" fillId="8" borderId="17" xfId="1" applyNumberFormat="1" applyFont="1" applyFill="1" applyBorder="1" applyAlignment="1">
      <alignment vertical="center" wrapText="1"/>
    </xf>
    <xf numFmtId="0" fontId="2" fillId="0" borderId="18" xfId="1" applyFont="1" applyBorder="1"/>
    <xf numFmtId="9" fontId="5" fillId="7" borderId="17" xfId="1" applyNumberFormat="1" applyFont="1" applyFill="1" applyBorder="1" applyAlignment="1">
      <alignment horizontal="center" vertical="center" wrapText="1"/>
    </xf>
    <xf numFmtId="0" fontId="5" fillId="8" borderId="13" xfId="1" applyFont="1" applyFill="1" applyBorder="1" applyAlignment="1">
      <alignment horizontal="center" vertical="center" wrapText="1"/>
    </xf>
    <xf numFmtId="0" fontId="5" fillId="3" borderId="6" xfId="1" applyFont="1" applyFill="1" applyAlignment="1">
      <alignment horizontal="center" vertical="center" wrapText="1"/>
    </xf>
    <xf numFmtId="0" fontId="8" fillId="9" borderId="13" xfId="1" applyFont="1" applyFill="1" applyBorder="1" applyAlignment="1">
      <alignment horizontal="center" vertical="center" wrapText="1"/>
    </xf>
    <xf numFmtId="0" fontId="5" fillId="7" borderId="29" xfId="1" applyFont="1" applyFill="1" applyBorder="1" applyAlignment="1">
      <alignment horizontal="center" vertical="center" wrapText="1"/>
    </xf>
    <xf numFmtId="0" fontId="5" fillId="7" borderId="30" xfId="1" applyFont="1" applyFill="1" applyBorder="1" applyAlignment="1">
      <alignment horizontal="center" vertical="center" wrapText="1"/>
    </xf>
    <xf numFmtId="0" fontId="5" fillId="7" borderId="39" xfId="1" applyFont="1" applyFill="1" applyBorder="1" applyAlignment="1">
      <alignment horizontal="center" vertical="center" wrapText="1"/>
    </xf>
    <xf numFmtId="9" fontId="8" fillId="7" borderId="30" xfId="1" applyNumberFormat="1" applyFont="1" applyFill="1" applyBorder="1" applyAlignment="1">
      <alignment horizontal="center" vertical="center" wrapText="1"/>
    </xf>
    <xf numFmtId="0" fontId="2" fillId="0" borderId="31" xfId="1" applyFont="1" applyBorder="1" applyAlignment="1">
      <alignment vertical="center"/>
    </xf>
    <xf numFmtId="0" fontId="2" fillId="0" borderId="19" xfId="1" applyFont="1" applyBorder="1"/>
    <xf numFmtId="0" fontId="2" fillId="0" borderId="31" xfId="1" applyFont="1" applyBorder="1"/>
    <xf numFmtId="0" fontId="2" fillId="0" borderId="20" xfId="1" applyFont="1" applyBorder="1"/>
    <xf numFmtId="0" fontId="5" fillId="10" borderId="13" xfId="1" applyFont="1" applyFill="1" applyBorder="1" applyAlignment="1">
      <alignment horizontal="center" vertical="center" wrapText="1"/>
    </xf>
    <xf numFmtId="0" fontId="5" fillId="7" borderId="21" xfId="1" applyFont="1" applyFill="1" applyBorder="1" applyAlignment="1">
      <alignment horizontal="center" vertical="center" wrapText="1"/>
    </xf>
    <xf numFmtId="0" fontId="5" fillId="7" borderId="2" xfId="1" applyFont="1" applyFill="1" applyBorder="1" applyAlignment="1">
      <alignment horizontal="center" vertical="center" wrapText="1"/>
    </xf>
    <xf numFmtId="9" fontId="8" fillId="7" borderId="2" xfId="1" applyNumberFormat="1" applyFont="1" applyFill="1" applyBorder="1" applyAlignment="1">
      <alignment horizontal="center" vertical="center" wrapText="1"/>
    </xf>
    <xf numFmtId="164" fontId="5" fillId="8" borderId="22" xfId="1" applyNumberFormat="1" applyFont="1" applyFill="1" applyBorder="1" applyAlignment="1">
      <alignment vertical="center" wrapText="1"/>
    </xf>
    <xf numFmtId="164" fontId="5" fillId="8" borderId="23" xfId="1" applyNumberFormat="1" applyFont="1" applyFill="1" applyBorder="1" applyAlignment="1">
      <alignment horizontal="center" vertical="center" wrapText="1"/>
    </xf>
    <xf numFmtId="164" fontId="5" fillId="7" borderId="22" xfId="1" applyNumberFormat="1" applyFont="1" applyFill="1" applyBorder="1" applyAlignment="1">
      <alignment horizontal="center" vertical="center" wrapText="1"/>
    </xf>
    <xf numFmtId="164" fontId="5" fillId="7" borderId="23" xfId="1" applyNumberFormat="1" applyFont="1" applyFill="1" applyBorder="1" applyAlignment="1">
      <alignment horizontal="center" vertical="center" wrapText="1"/>
    </xf>
    <xf numFmtId="0" fontId="5" fillId="9" borderId="31" xfId="1" applyFont="1" applyFill="1" applyBorder="1" applyAlignment="1">
      <alignment horizontal="center" vertical="center" wrapText="1"/>
    </xf>
    <xf numFmtId="0" fontId="2" fillId="0" borderId="36" xfId="1" applyFont="1" applyBorder="1"/>
    <xf numFmtId="0" fontId="5" fillId="7" borderId="24" xfId="1" applyFont="1" applyFill="1" applyBorder="1" applyAlignment="1">
      <alignment horizontal="center" vertical="center" wrapText="1"/>
    </xf>
    <xf numFmtId="0" fontId="5" fillId="7" borderId="25" xfId="1" applyFont="1" applyFill="1" applyBorder="1" applyAlignment="1">
      <alignment horizontal="center" vertical="center" wrapText="1"/>
    </xf>
    <xf numFmtId="0" fontId="5" fillId="7" borderId="42" xfId="1" applyFont="1" applyFill="1" applyBorder="1" applyAlignment="1">
      <alignment horizontal="center" vertical="center" wrapText="1"/>
    </xf>
    <xf numFmtId="9" fontId="8" fillId="7" borderId="25" xfId="1" applyNumberFormat="1" applyFont="1" applyFill="1" applyBorder="1" applyAlignment="1">
      <alignment horizontal="center" vertical="center" wrapText="1"/>
    </xf>
    <xf numFmtId="164" fontId="5" fillId="7" borderId="26" xfId="1" applyNumberFormat="1" applyFont="1" applyFill="1" applyBorder="1" applyAlignment="1">
      <alignment horizontal="center" vertical="center" wrapText="1"/>
    </xf>
    <xf numFmtId="164" fontId="5" fillId="7" borderId="27" xfId="1" applyNumberFormat="1" applyFont="1" applyFill="1" applyBorder="1" applyAlignment="1">
      <alignment horizontal="center" vertical="center" wrapText="1"/>
    </xf>
    <xf numFmtId="0" fontId="9" fillId="8" borderId="2" xfId="1" applyFont="1" applyFill="1" applyBorder="1" applyAlignment="1">
      <alignment horizontal="center" vertical="center" wrapText="1"/>
    </xf>
    <xf numFmtId="0" fontId="9" fillId="8" borderId="28" xfId="1" applyFont="1" applyFill="1" applyBorder="1" applyAlignment="1">
      <alignment horizontal="center" vertical="center" wrapText="1"/>
    </xf>
    <xf numFmtId="164" fontId="9" fillId="9" borderId="2" xfId="1" applyNumberFormat="1" applyFont="1" applyFill="1" applyBorder="1" applyAlignment="1">
      <alignment horizontal="center" vertical="center" wrapText="1"/>
    </xf>
    <xf numFmtId="0" fontId="9" fillId="9" borderId="2" xfId="1" applyFont="1" applyFill="1" applyBorder="1" applyAlignment="1">
      <alignment horizontal="center" vertical="center" wrapText="1"/>
    </xf>
    <xf numFmtId="0" fontId="9" fillId="10" borderId="2" xfId="1" applyFont="1" applyFill="1" applyBorder="1" applyAlignment="1">
      <alignment horizontal="center" vertical="center" wrapText="1"/>
    </xf>
    <xf numFmtId="0" fontId="9" fillId="11" borderId="2" xfId="1" applyFont="1" applyFill="1" applyBorder="1" applyAlignment="1">
      <alignment horizontal="center" vertical="center" wrapText="1"/>
    </xf>
    <xf numFmtId="0" fontId="10" fillId="0" borderId="29" xfId="1" applyFont="1" applyBorder="1" applyAlignment="1">
      <alignment horizontal="center" vertical="center" wrapText="1"/>
    </xf>
    <xf numFmtId="0" fontId="2" fillId="0" borderId="30" xfId="1" applyFont="1" applyBorder="1" applyAlignment="1">
      <alignment horizontal="left" vertical="center" wrapText="1"/>
    </xf>
    <xf numFmtId="9" fontId="2" fillId="0" borderId="31" xfId="1" applyNumberFormat="1" applyFont="1" applyBorder="1" applyAlignment="1">
      <alignment horizontal="center" vertical="center" wrapText="1"/>
    </xf>
    <xf numFmtId="164" fontId="2" fillId="0" borderId="32" xfId="1" applyNumberFormat="1" applyFont="1" applyBorder="1" applyAlignment="1">
      <alignment horizontal="center" vertical="center" wrapText="1"/>
    </xf>
    <xf numFmtId="165" fontId="2" fillId="0" borderId="30" xfId="1" applyNumberFormat="1" applyFont="1" applyBorder="1" applyAlignment="1">
      <alignment horizontal="right" vertical="center"/>
    </xf>
    <xf numFmtId="0" fontId="2" fillId="0" borderId="32" xfId="1" applyFont="1" applyBorder="1" applyAlignment="1">
      <alignment horizontal="right" vertical="center"/>
    </xf>
    <xf numFmtId="9" fontId="2" fillId="3" borderId="31" xfId="1" applyNumberFormat="1" applyFont="1" applyFill="1" applyBorder="1" applyAlignment="1">
      <alignment horizontal="center" vertical="center"/>
    </xf>
    <xf numFmtId="9" fontId="2" fillId="3" borderId="32" xfId="1" applyNumberFormat="1" applyFont="1" applyFill="1" applyBorder="1" applyAlignment="1">
      <alignment horizontal="center" vertical="center"/>
    </xf>
    <xf numFmtId="164" fontId="2" fillId="0" borderId="32" xfId="1" applyNumberFormat="1" applyFont="1" applyBorder="1" applyAlignment="1">
      <alignment horizontal="right" vertical="center"/>
    </xf>
    <xf numFmtId="9" fontId="2" fillId="0" borderId="30" xfId="1" applyNumberFormat="1" applyFont="1" applyBorder="1" applyAlignment="1">
      <alignment horizontal="center" vertical="center"/>
    </xf>
    <xf numFmtId="0" fontId="10" fillId="0" borderId="21" xfId="1" applyFont="1" applyBorder="1" applyAlignment="1">
      <alignment horizontal="center" vertical="center" wrapText="1"/>
    </xf>
    <xf numFmtId="0" fontId="2" fillId="0" borderId="2" xfId="1" applyFont="1" applyBorder="1" applyAlignment="1">
      <alignment horizontal="left" vertical="center" wrapText="1"/>
    </xf>
    <xf numFmtId="9" fontId="2" fillId="0" borderId="7" xfId="1" applyNumberFormat="1" applyFont="1" applyBorder="1" applyAlignment="1">
      <alignment horizontal="center" vertical="center" wrapText="1"/>
    </xf>
    <xf numFmtId="164" fontId="2" fillId="0" borderId="33" xfId="1" applyNumberFormat="1" applyFont="1" applyBorder="1" applyAlignment="1">
      <alignment horizontal="center" vertical="center" wrapText="1"/>
    </xf>
    <xf numFmtId="0" fontId="2" fillId="0" borderId="33" xfId="1" applyFont="1" applyBorder="1" applyAlignment="1">
      <alignment horizontal="right" vertical="center"/>
    </xf>
    <xf numFmtId="165" fontId="2" fillId="0" borderId="2" xfId="1" applyNumberFormat="1" applyFont="1" applyBorder="1" applyAlignment="1">
      <alignment horizontal="right" vertical="center"/>
    </xf>
    <xf numFmtId="0" fontId="2" fillId="0" borderId="32" xfId="1" applyFont="1" applyBorder="1" applyAlignment="1">
      <alignment horizontal="center" vertical="center" wrapText="1"/>
    </xf>
    <xf numFmtId="0" fontId="12" fillId="0" borderId="21" xfId="1" applyFont="1" applyBorder="1" applyAlignment="1">
      <alignment horizontal="center" vertical="center" wrapText="1"/>
    </xf>
    <xf numFmtId="9" fontId="2" fillId="0" borderId="2" xfId="1" applyNumberFormat="1" applyFont="1" applyBorder="1" applyAlignment="1">
      <alignment horizontal="left" vertical="center" wrapText="1"/>
    </xf>
    <xf numFmtId="0" fontId="2" fillId="0" borderId="2" xfId="1" applyFont="1" applyBorder="1" applyAlignment="1">
      <alignment vertical="center" wrapText="1"/>
    </xf>
    <xf numFmtId="165" fontId="2" fillId="0" borderId="30" xfId="1" applyNumberFormat="1" applyFont="1" applyBorder="1" applyAlignment="1">
      <alignment horizontal="center" vertical="center"/>
    </xf>
    <xf numFmtId="0" fontId="2" fillId="0" borderId="2" xfId="1" applyFont="1" applyBorder="1" applyAlignment="1">
      <alignment horizontal="center" vertical="center" wrapText="1"/>
    </xf>
    <xf numFmtId="6" fontId="2" fillId="0" borderId="30" xfId="1" applyNumberFormat="1" applyFont="1" applyBorder="1" applyAlignment="1">
      <alignment horizontal="center" vertical="center"/>
    </xf>
    <xf numFmtId="9" fontId="2" fillId="0" borderId="30" xfId="1" applyNumberFormat="1" applyFont="1" applyBorder="1" applyAlignment="1">
      <alignment horizontal="center" vertical="center" wrapText="1"/>
    </xf>
    <xf numFmtId="0" fontId="2" fillId="0" borderId="34" xfId="1" applyFont="1" applyBorder="1" applyAlignment="1">
      <alignment horizontal="left" vertical="center" wrapText="1"/>
    </xf>
    <xf numFmtId="0" fontId="2" fillId="0" borderId="39" xfId="1" applyFont="1" applyBorder="1" applyAlignment="1">
      <alignment horizontal="left" vertical="center" wrapText="1"/>
    </xf>
    <xf numFmtId="164" fontId="13" fillId="0" borderId="33" xfId="1" applyNumberFormat="1" applyFont="1" applyBorder="1" applyAlignment="1">
      <alignment horizontal="center" vertical="center" wrapText="1"/>
    </xf>
    <xf numFmtId="166" fontId="2" fillId="3" borderId="31" xfId="1" applyNumberFormat="1" applyFont="1" applyFill="1" applyBorder="1" applyAlignment="1">
      <alignment horizontal="center" vertical="center"/>
    </xf>
    <xf numFmtId="0" fontId="2" fillId="0" borderId="30" xfId="1" applyFont="1" applyBorder="1" applyAlignment="1">
      <alignment horizontal="left" vertical="center" wrapText="1"/>
    </xf>
    <xf numFmtId="164" fontId="2" fillId="0" borderId="33" xfId="1" applyNumberFormat="1" applyFont="1" applyBorder="1" applyAlignment="1">
      <alignment vertical="center" wrapText="1"/>
    </xf>
    <xf numFmtId="164" fontId="2" fillId="0" borderId="33" xfId="1" applyNumberFormat="1" applyFont="1" applyBorder="1" applyAlignment="1">
      <alignment horizontal="right" vertical="center"/>
    </xf>
    <xf numFmtId="6" fontId="2" fillId="0" borderId="2" xfId="1" applyNumberFormat="1" applyFont="1" applyBorder="1" applyAlignment="1">
      <alignment horizontal="right" vertical="center"/>
    </xf>
    <xf numFmtId="0" fontId="2" fillId="0" borderId="34" xfId="1" applyFont="1" applyBorder="1" applyAlignment="1">
      <alignment horizontal="center" vertical="center" wrapText="1"/>
    </xf>
    <xf numFmtId="164" fontId="13" fillId="0" borderId="33" xfId="1" applyNumberFormat="1" applyFont="1" applyBorder="1" applyAlignment="1">
      <alignment vertical="center" wrapText="1"/>
    </xf>
    <xf numFmtId="164" fontId="2" fillId="0" borderId="35" xfId="1" applyNumberFormat="1" applyFont="1" applyBorder="1" applyAlignment="1">
      <alignment horizontal="right" vertical="center"/>
    </xf>
    <xf numFmtId="165" fontId="2" fillId="0" borderId="36" xfId="1" applyNumberFormat="1" applyFont="1" applyBorder="1" applyAlignment="1">
      <alignment horizontal="right" vertical="center"/>
    </xf>
    <xf numFmtId="0" fontId="2" fillId="0" borderId="34" xfId="1" applyFont="1" applyBorder="1" applyAlignment="1">
      <alignment horizontal="center" vertical="center" wrapText="1"/>
    </xf>
    <xf numFmtId="165" fontId="2" fillId="0" borderId="30" xfId="1" applyNumberFormat="1" applyFont="1" applyBorder="1" applyAlignment="1">
      <alignment vertical="center" wrapText="1"/>
    </xf>
    <xf numFmtId="0" fontId="2" fillId="0" borderId="30" xfId="1" applyFont="1" applyBorder="1" applyAlignment="1">
      <alignment horizontal="center" vertical="center" wrapText="1"/>
    </xf>
    <xf numFmtId="0" fontId="12" fillId="0" borderId="37" xfId="1" applyFont="1" applyBorder="1" applyAlignment="1">
      <alignment horizontal="center" vertical="center" wrapText="1"/>
    </xf>
    <xf numFmtId="0" fontId="2" fillId="0" borderId="34" xfId="1" applyFont="1" applyBorder="1" applyAlignment="1">
      <alignment horizontal="left" vertical="center" wrapText="1"/>
    </xf>
    <xf numFmtId="164" fontId="2" fillId="0" borderId="38" xfId="1" applyNumberFormat="1" applyFont="1" applyBorder="1" applyAlignment="1">
      <alignment vertical="center" wrapText="1"/>
    </xf>
    <xf numFmtId="164" fontId="2" fillId="0" borderId="38" xfId="1" applyNumberFormat="1" applyFont="1" applyBorder="1" applyAlignment="1">
      <alignment horizontal="center" vertical="center" wrapText="1"/>
    </xf>
    <xf numFmtId="0" fontId="2" fillId="0" borderId="33" xfId="1" applyFont="1" applyBorder="1" applyAlignment="1">
      <alignment horizontal="center" vertical="center"/>
    </xf>
    <xf numFmtId="9" fontId="2" fillId="0" borderId="39" xfId="1" applyNumberFormat="1" applyFont="1" applyBorder="1" applyAlignment="1">
      <alignment horizontal="center" vertical="center" wrapText="1"/>
    </xf>
    <xf numFmtId="0" fontId="12" fillId="0" borderId="40" xfId="1" applyFont="1" applyBorder="1" applyAlignment="1">
      <alignment horizontal="left" vertical="center" wrapText="1"/>
    </xf>
    <xf numFmtId="0" fontId="2" fillId="0" borderId="39" xfId="1" applyFont="1" applyBorder="1" applyAlignment="1">
      <alignment horizontal="left" vertical="center" wrapText="1"/>
    </xf>
    <xf numFmtId="9" fontId="2" fillId="0" borderId="34" xfId="1" applyNumberFormat="1" applyFont="1" applyBorder="1" applyAlignment="1">
      <alignment horizontal="left" vertical="center" wrapText="1"/>
    </xf>
    <xf numFmtId="164" fontId="13" fillId="0" borderId="38" xfId="1" applyNumberFormat="1" applyFont="1" applyBorder="1" applyAlignment="1">
      <alignment horizontal="center" vertical="center" wrapText="1"/>
    </xf>
    <xf numFmtId="0" fontId="13" fillId="0" borderId="33" xfId="1" applyFont="1" applyBorder="1" applyAlignment="1">
      <alignment horizontal="right" vertical="center"/>
    </xf>
    <xf numFmtId="0" fontId="12" fillId="0" borderId="41" xfId="1" applyFont="1" applyBorder="1" applyAlignment="1">
      <alignment horizontal="center" vertical="center" wrapText="1"/>
    </xf>
    <xf numFmtId="0" fontId="2" fillId="0" borderId="42" xfId="1" applyFont="1" applyBorder="1" applyAlignment="1">
      <alignment horizontal="center" vertical="center" wrapText="1"/>
    </xf>
    <xf numFmtId="0" fontId="2" fillId="0" borderId="25" xfId="1" applyFont="1" applyBorder="1" applyAlignment="1">
      <alignment horizontal="left" vertical="center" wrapText="1"/>
    </xf>
    <xf numFmtId="6" fontId="2" fillId="0" borderId="30" xfId="1" applyNumberFormat="1" applyFont="1" applyBorder="1" applyAlignment="1">
      <alignment horizontal="right" vertical="center"/>
    </xf>
    <xf numFmtId="0" fontId="7" fillId="0" borderId="25" xfId="1" applyFont="1" applyBorder="1" applyAlignment="1">
      <alignment horizontal="center" vertical="center" wrapText="1"/>
    </xf>
    <xf numFmtId="0" fontId="2" fillId="0" borderId="25" xfId="1" applyFont="1" applyBorder="1" applyAlignment="1">
      <alignment horizontal="center" vertical="center" wrapText="1"/>
    </xf>
    <xf numFmtId="165" fontId="2" fillId="0" borderId="35" xfId="1" applyNumberFormat="1" applyFont="1" applyBorder="1" applyAlignment="1">
      <alignment vertical="center" wrapText="1"/>
    </xf>
    <xf numFmtId="165" fontId="2" fillId="0" borderId="35" xfId="1" applyNumberFormat="1" applyFont="1" applyBorder="1" applyAlignment="1">
      <alignment horizontal="center" vertical="center" wrapText="1"/>
    </xf>
    <xf numFmtId="0" fontId="2" fillId="0" borderId="35" xfId="1" applyFont="1" applyBorder="1" applyAlignment="1">
      <alignment horizontal="right" vertical="center"/>
    </xf>
    <xf numFmtId="0" fontId="2" fillId="0" borderId="6" xfId="1" applyFont="1" applyAlignment="1">
      <alignment horizontal="center" vertical="center" wrapText="1"/>
    </xf>
    <xf numFmtId="0" fontId="2" fillId="0" borderId="6" xfId="1" applyFont="1" applyAlignment="1">
      <alignment horizontal="center" vertical="center"/>
    </xf>
    <xf numFmtId="0" fontId="2" fillId="0" borderId="6" xfId="1" applyFont="1"/>
    <xf numFmtId="9" fontId="2" fillId="0" borderId="6" xfId="1" applyNumberFormat="1" applyFont="1"/>
    <xf numFmtId="164" fontId="2" fillId="0" borderId="6" xfId="1" applyNumberFormat="1" applyFont="1" applyAlignment="1">
      <alignment vertical="center"/>
    </xf>
    <xf numFmtId="164" fontId="2" fillId="0" borderId="6" xfId="1" applyNumberFormat="1" applyFont="1" applyAlignment="1">
      <alignment horizontal="center"/>
    </xf>
    <xf numFmtId="164" fontId="2" fillId="0" borderId="6" xfId="1" applyNumberFormat="1" applyFont="1"/>
    <xf numFmtId="165" fontId="2" fillId="0" borderId="6" xfId="1" applyNumberFormat="1" applyFont="1"/>
    <xf numFmtId="0" fontId="2" fillId="0" borderId="6" xfId="1" applyFont="1" applyAlignment="1">
      <alignment horizontal="center" vertical="center" wrapText="1"/>
    </xf>
    <xf numFmtId="0" fontId="17" fillId="0" borderId="6" xfId="1" applyAlignment="1">
      <alignment horizontal="center" vertical="center"/>
    </xf>
    <xf numFmtId="0" fontId="17" fillId="0" borderId="6" xfId="1"/>
    <xf numFmtId="0" fontId="17" fillId="0" borderId="6" xfId="1" applyAlignment="1">
      <alignment vertical="center"/>
    </xf>
    <xf numFmtId="0" fontId="17" fillId="0" borderId="6" xfId="1" applyAlignment="1">
      <alignment horizontal="center" vertical="center"/>
    </xf>
    <xf numFmtId="0" fontId="17" fillId="0" borderId="6" xfId="1" applyAlignment="1">
      <alignment vertical="center"/>
    </xf>
    <xf numFmtId="0" fontId="2" fillId="0" borderId="2" xfId="1" applyFont="1" applyFill="1" applyBorder="1" applyAlignment="1">
      <alignment horizontal="left" vertical="center" wrapText="1"/>
    </xf>
    <xf numFmtId="0" fontId="2" fillId="0" borderId="34" xfId="1" applyFont="1" applyFill="1" applyBorder="1" applyAlignment="1">
      <alignment horizontal="left" vertical="center" wrapText="1"/>
    </xf>
    <xf numFmtId="0" fontId="2" fillId="0" borderId="25" xfId="1" applyFont="1" applyFill="1" applyBorder="1" applyAlignment="1">
      <alignment horizontal="left" vertical="center" wrapText="1"/>
    </xf>
    <xf numFmtId="166" fontId="2" fillId="3" borderId="32" xfId="1" applyNumberFormat="1" applyFont="1" applyFill="1" applyBorder="1" applyAlignment="1">
      <alignment horizontal="center" vertical="center"/>
    </xf>
  </cellXfs>
  <cellStyles count="2">
    <cellStyle name="Normal" xfId="0" builtinId="0"/>
    <cellStyle name="Normal 2" xfId="1" xr:uid="{9B2B5664-3E28-4D9D-BA90-0C32976B3BAA}"/>
  </cellStyles>
  <dxfs count="63">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s>
  <tableStyles count="21">
    <tableStyle name="datos-style" pivot="0" count="3" xr9:uid="{00000000-0011-0000-FFFF-FFFF00000000}">
      <tableStyleElement type="headerRow" dxfId="62"/>
      <tableStyleElement type="firstRowStripe" dxfId="61"/>
      <tableStyleElement type="secondRowStripe" dxfId="60"/>
    </tableStyle>
    <tableStyle name="datos-style 2" pivot="0" count="3" xr9:uid="{00000000-0011-0000-FFFF-FFFF01000000}">
      <tableStyleElement type="headerRow" dxfId="59"/>
      <tableStyleElement type="firstRowStripe" dxfId="58"/>
      <tableStyleElement type="secondRowStripe" dxfId="57"/>
    </tableStyle>
    <tableStyle name="datos-style 3" pivot="0" count="3" xr9:uid="{00000000-0011-0000-FFFF-FFFF02000000}">
      <tableStyleElement type="headerRow" dxfId="56"/>
      <tableStyleElement type="firstRowStripe" dxfId="55"/>
      <tableStyleElement type="secondRowStripe" dxfId="54"/>
    </tableStyle>
    <tableStyle name="datos-style 4" pivot="0" count="3" xr9:uid="{00000000-0011-0000-FFFF-FFFF03000000}">
      <tableStyleElement type="headerRow" dxfId="53"/>
      <tableStyleElement type="firstRowStripe" dxfId="52"/>
      <tableStyleElement type="secondRowStripe" dxfId="51"/>
    </tableStyle>
    <tableStyle name="datos-style 5" pivot="0" count="3" xr9:uid="{00000000-0011-0000-FFFF-FFFF04000000}">
      <tableStyleElement type="headerRow" dxfId="50"/>
      <tableStyleElement type="firstRowStripe" dxfId="49"/>
      <tableStyleElement type="secondRowStripe" dxfId="48"/>
    </tableStyle>
    <tableStyle name="datos-style 6" pivot="0" count="3" xr9:uid="{00000000-0011-0000-FFFF-FFFF05000000}">
      <tableStyleElement type="headerRow" dxfId="47"/>
      <tableStyleElement type="firstRowStripe" dxfId="46"/>
      <tableStyleElement type="secondRowStripe" dxfId="45"/>
    </tableStyle>
    <tableStyle name="datos-style 7" pivot="0" count="3" xr9:uid="{00000000-0011-0000-FFFF-FFFF06000000}">
      <tableStyleElement type="headerRow" dxfId="44"/>
      <tableStyleElement type="firstRowStripe" dxfId="43"/>
      <tableStyleElement type="secondRowStripe" dxfId="42"/>
    </tableStyle>
    <tableStyle name="datos-style 8" pivot="0" count="3" xr9:uid="{00000000-0011-0000-FFFF-FFFF07000000}">
      <tableStyleElement type="headerRow" dxfId="41"/>
      <tableStyleElement type="firstRowStripe" dxfId="40"/>
      <tableStyleElement type="secondRowStripe" dxfId="39"/>
    </tableStyle>
    <tableStyle name="datos-style 9" pivot="0" count="3" xr9:uid="{00000000-0011-0000-FFFF-FFFF08000000}">
      <tableStyleElement type="headerRow" dxfId="38"/>
      <tableStyleElement type="firstRowStripe" dxfId="37"/>
      <tableStyleElement type="secondRowStripe" dxfId="36"/>
    </tableStyle>
    <tableStyle name="datos-style 10" pivot="0" count="3" xr9:uid="{00000000-0011-0000-FFFF-FFFF09000000}">
      <tableStyleElement type="headerRow" dxfId="35"/>
      <tableStyleElement type="firstRowStripe" dxfId="34"/>
      <tableStyleElement type="secondRowStripe" dxfId="33"/>
    </tableStyle>
    <tableStyle name="datos-style 11" pivot="0" count="3" xr9:uid="{00000000-0011-0000-FFFF-FFFF0A000000}">
      <tableStyleElement type="headerRow" dxfId="32"/>
      <tableStyleElement type="firstRowStripe" dxfId="31"/>
      <tableStyleElement type="secondRowStripe" dxfId="30"/>
    </tableStyle>
    <tableStyle name="datos-style 12" pivot="0" count="3" xr9:uid="{00000000-0011-0000-FFFF-FFFF0B000000}">
      <tableStyleElement type="headerRow" dxfId="29"/>
      <tableStyleElement type="firstRowStripe" dxfId="28"/>
      <tableStyleElement type="secondRowStripe" dxfId="27"/>
    </tableStyle>
    <tableStyle name="datos-style 13" pivot="0" count="3" xr9:uid="{00000000-0011-0000-FFFF-FFFF0C000000}">
      <tableStyleElement type="headerRow" dxfId="26"/>
      <tableStyleElement type="firstRowStripe" dxfId="25"/>
      <tableStyleElement type="secondRowStripe" dxfId="24"/>
    </tableStyle>
    <tableStyle name="datos-style 14" pivot="0" count="3" xr9:uid="{00000000-0011-0000-FFFF-FFFF0D000000}">
      <tableStyleElement type="headerRow" dxfId="23"/>
      <tableStyleElement type="firstRowStripe" dxfId="22"/>
      <tableStyleElement type="secondRowStripe" dxfId="21"/>
    </tableStyle>
    <tableStyle name="datos-style 15" pivot="0" count="3" xr9:uid="{00000000-0011-0000-FFFF-FFFF0E000000}">
      <tableStyleElement type="headerRow" dxfId="20"/>
      <tableStyleElement type="firstRowStripe" dxfId="19"/>
      <tableStyleElement type="secondRowStripe" dxfId="18"/>
    </tableStyle>
    <tableStyle name="datos-style 16" pivot="0" count="3" xr9:uid="{00000000-0011-0000-FFFF-FFFF0F000000}">
      <tableStyleElement type="headerRow" dxfId="17"/>
      <tableStyleElement type="firstRowStripe" dxfId="16"/>
      <tableStyleElement type="secondRowStripe" dxfId="15"/>
    </tableStyle>
    <tableStyle name="datos-style 17" pivot="0" count="3" xr9:uid="{00000000-0011-0000-FFFF-FFFF10000000}">
      <tableStyleElement type="headerRow" dxfId="14"/>
      <tableStyleElement type="firstRowStripe" dxfId="13"/>
      <tableStyleElement type="secondRowStripe" dxfId="12"/>
    </tableStyle>
    <tableStyle name="datos-style 18" pivot="0" count="3" xr9:uid="{00000000-0011-0000-FFFF-FFFF11000000}">
      <tableStyleElement type="headerRow" dxfId="11"/>
      <tableStyleElement type="firstRowStripe" dxfId="10"/>
      <tableStyleElement type="secondRowStripe" dxfId="9"/>
    </tableStyle>
    <tableStyle name="datos-style 19" pivot="0" count="3" xr9:uid="{00000000-0011-0000-FFFF-FFFF12000000}">
      <tableStyleElement type="headerRow" dxfId="8"/>
      <tableStyleElement type="firstRowStripe" dxfId="7"/>
      <tableStyleElement type="secondRowStripe" dxfId="6"/>
    </tableStyle>
    <tableStyle name="datos-style 20" pivot="0" count="3" xr9:uid="{00000000-0011-0000-FFFF-FFFF13000000}">
      <tableStyleElement type="headerRow" dxfId="5"/>
      <tableStyleElement type="firstRowStripe" dxfId="4"/>
      <tableStyleElement type="secondRowStripe" dxfId="3"/>
    </tableStyle>
    <tableStyle name="datos-style 21" pivot="0" count="3" xr9:uid="{00000000-0011-0000-FFFF-FFFF14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4800" cy="304800"/>
    <xdr:sp macro="" textlink="">
      <xdr:nvSpPr>
        <xdr:cNvPr id="2" name="AutoShape 1" descr="Secretaria General de la Alcaldía Mayor de Bogotá | Red Empresarial de  Seguridad Vial">
          <a:extLst>
            <a:ext uri="{FF2B5EF4-FFF2-40B4-BE49-F238E27FC236}">
              <a16:creationId xmlns:a16="http://schemas.microsoft.com/office/drawing/2014/main" id="{3F856E17-7D3C-4C93-8D03-87D8282E0197}"/>
            </a:ext>
          </a:extLst>
        </xdr:cNvPr>
        <xdr:cNvSpPr>
          <a:spLocks noChangeAspect="1" noChangeArrowheads="1"/>
        </xdr:cNvSpPr>
      </xdr:nvSpPr>
      <xdr:spPr bwMode="auto">
        <a:xfrm>
          <a:off x="0" y="0"/>
          <a:ext cx="304800" cy="304800"/>
        </a:xfrm>
        <a:prstGeom prst="rect">
          <a:avLst/>
        </a:prstGeom>
        <a:noFill/>
      </xdr:spPr>
    </xdr:sp>
    <xdr:clientData fLocksWithSheet="0"/>
  </xdr:oneCellAnchor>
  <xdr:oneCellAnchor>
    <xdr:from>
      <xdr:col>0</xdr:col>
      <xdr:colOff>0</xdr:colOff>
      <xdr:row>0</xdr:row>
      <xdr:rowOff>0</xdr:rowOff>
    </xdr:from>
    <xdr:ext cx="304800" cy="304800"/>
    <xdr:sp macro="" textlink="">
      <xdr:nvSpPr>
        <xdr:cNvPr id="3" name="AutoShape 3" descr="Secretaria General de la Alcaldía Mayor de Bogotá | Red Empresarial de  Seguridad Vial">
          <a:extLst>
            <a:ext uri="{FF2B5EF4-FFF2-40B4-BE49-F238E27FC236}">
              <a16:creationId xmlns:a16="http://schemas.microsoft.com/office/drawing/2014/main" id="{2994D760-C95A-477E-B539-E147BB5D5928}"/>
            </a:ext>
          </a:extLst>
        </xdr:cNvPr>
        <xdr:cNvSpPr>
          <a:spLocks noChangeAspect="1" noChangeArrowheads="1"/>
        </xdr:cNvSpPr>
      </xdr:nvSpPr>
      <xdr:spPr bwMode="auto">
        <a:xfrm>
          <a:off x="0" y="0"/>
          <a:ext cx="304800" cy="304800"/>
        </a:xfrm>
        <a:prstGeom prst="rect">
          <a:avLst/>
        </a:prstGeom>
        <a:noFill/>
      </xdr:spPr>
    </xdr:sp>
    <xdr:clientData fLocksWithSheet="0"/>
  </xdr:oneCellAnchor>
  <xdr:oneCellAnchor>
    <xdr:from>
      <xdr:col>0</xdr:col>
      <xdr:colOff>409575</xdr:colOff>
      <xdr:row>0</xdr:row>
      <xdr:rowOff>123825</xdr:rowOff>
    </xdr:from>
    <xdr:ext cx="2486025" cy="657225"/>
    <xdr:pic>
      <xdr:nvPicPr>
        <xdr:cNvPr id="4" name="image1.png">
          <a:extLst>
            <a:ext uri="{FF2B5EF4-FFF2-40B4-BE49-F238E27FC236}">
              <a16:creationId xmlns:a16="http://schemas.microsoft.com/office/drawing/2014/main" id="{FF1244C6-BD11-49BD-BF76-5F0C5776D6D8}"/>
            </a:ext>
          </a:extLst>
        </xdr:cNvPr>
        <xdr:cNvPicPr preferRelativeResize="0"/>
      </xdr:nvPicPr>
      <xdr:blipFill>
        <a:blip xmlns:r="http://schemas.openxmlformats.org/officeDocument/2006/relationships" r:embed="rId1" cstate="print"/>
        <a:stretch>
          <a:fillRect/>
        </a:stretch>
      </xdr:blipFill>
      <xdr:spPr>
        <a:xfrm>
          <a:off x="409575" y="123825"/>
          <a:ext cx="2486025" cy="6572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A20">
  <tableColumns count="1">
    <tableColumn id="1" xr3:uid="{00000000-0010-0000-0000-000001000000}" name="SECTOR"/>
  </tableColumns>
  <tableStyleInfo name="datos-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L1:L10">
  <tableColumns count="1">
    <tableColumn id="1" xr3:uid="{00000000-0010-0000-0900-000001000000}" name="Columna1"/>
  </tableColumns>
  <tableStyleInfo name="datos-style 10"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M1:M10">
  <tableColumns count="1">
    <tableColumn id="1" xr3:uid="{00000000-0010-0000-0A00-000001000000}" name="Columna1"/>
  </tableColumns>
  <tableStyleInfo name="datos-style 11"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N1:N6">
  <tableColumns count="1">
    <tableColumn id="1" xr3:uid="{00000000-0010-0000-0B00-000001000000}" name="Columna1"/>
  </tableColumns>
  <tableStyleInfo name="datos-style 12"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O1:O8">
  <tableColumns count="1">
    <tableColumn id="1" xr3:uid="{00000000-0010-0000-0C00-000001000000}" name="Columna1"/>
  </tableColumns>
  <tableStyleInfo name="datos-style 13" showFirstColumn="1" showLastColumn="1"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P1:P9">
  <tableColumns count="1">
    <tableColumn id="1" xr3:uid="{00000000-0010-0000-0D00-000001000000}" name="Columna1"/>
  </tableColumns>
  <tableStyleInfo name="datos-style 14" showFirstColumn="1" showLastColumn="1"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5" displayName="Table_15" ref="Q1:Q3">
  <tableColumns count="1">
    <tableColumn id="1" xr3:uid="{00000000-0010-0000-0E00-000001000000}" name="Columna1"/>
  </tableColumns>
  <tableStyleInfo name="datos-style 15" showFirstColumn="1" showLastColumn="1"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_16" displayName="Table_16" ref="R1:R4">
  <tableColumns count="1">
    <tableColumn id="1" xr3:uid="{00000000-0010-0000-0F00-000001000000}" name="Columna1"/>
  </tableColumns>
  <tableStyleInfo name="datos-style 16" showFirstColumn="1" showLastColumn="1"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_17" displayName="Table_17" ref="S1:S3">
  <tableColumns count="1">
    <tableColumn id="1" xr3:uid="{00000000-0010-0000-1000-000001000000}" name="Columna1"/>
  </tableColumns>
  <tableStyleInfo name="datos-style 17" showFirstColumn="1" showLastColumn="1"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_18" displayName="Table_18" ref="T1:T5">
  <tableColumns count="1">
    <tableColumn id="1" xr3:uid="{00000000-0010-0000-1100-000001000000}" name="Columna1"/>
  </tableColumns>
  <tableStyleInfo name="datos-style 18" showFirstColumn="1" showLastColumn="1"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_19" displayName="Table_19" ref="D26:D31">
  <tableColumns count="1">
    <tableColumn id="1" xr3:uid="{00000000-0010-0000-1200-000001000000}" name="VIGENCIA"/>
  </tableColumns>
  <tableStyleInfo name="datos-style 19"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D1:D2">
  <tableColumns count="1">
    <tableColumn id="1" xr3:uid="{00000000-0010-0000-0100-000001000000}" name="Columna1"/>
  </tableColumns>
  <tableStyleInfo name="datos-style 2" showFirstColumn="1" showLastColumn="1"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_20" displayName="Table_20" ref="E26:E30">
  <tableColumns count="1">
    <tableColumn id="1" xr3:uid="{00000000-0010-0000-1300-000001000000}" name="FECHA DE REPORTE"/>
  </tableColumns>
  <tableStyleInfo name="datos-style 20" showFirstColumn="1" showLastColumn="1"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_21" displayName="Table_21" ref="F26:F28">
  <tableColumns count="1">
    <tableColumn id="1" xr3:uid="{00000000-0010-0000-1400-000001000000}" name="PRIORIZADO?"/>
  </tableColumns>
  <tableStyleInfo name="datos-style 21"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E1:E4">
  <tableColumns count="1">
    <tableColumn id="1" xr3:uid="{00000000-0010-0000-0200-000001000000}" name="Columna1"/>
  </tableColumns>
  <tableStyleInfo name="datos-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F1:F5">
  <tableColumns count="1">
    <tableColumn id="1" xr3:uid="{00000000-0010-0000-0300-000001000000}" name="Columna1"/>
  </tableColumns>
  <tableStyleInfo name="datos-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G1:G6">
  <tableColumns count="1">
    <tableColumn id="1" xr3:uid="{00000000-0010-0000-0400-000001000000}" name="Columna1"/>
  </tableColumns>
  <tableStyleInfo name="datos-style 5"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H1:H6">
  <tableColumns count="1">
    <tableColumn id="1" xr3:uid="{00000000-0010-0000-0500-000001000000}" name="Columna1"/>
  </tableColumns>
  <tableStyleInfo name="datos-style 6"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I1:I6">
  <tableColumns count="1">
    <tableColumn id="1" xr3:uid="{00000000-0010-0000-0600-000001000000}" name="Columna1"/>
  </tableColumns>
  <tableStyleInfo name="datos-style 7"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J1:J7">
  <tableColumns count="1">
    <tableColumn id="1" xr3:uid="{00000000-0010-0000-0700-000001000000}" name="Columna1"/>
  </tableColumns>
  <tableStyleInfo name="datos-style 8"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K1:K9">
  <tableColumns count="1">
    <tableColumn id="1" xr3:uid="{00000000-0010-0000-0800-000001000000}" name="Columna1"/>
  </tableColumns>
  <tableStyleInfo name="datos-style 9"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0"/>
  <sheetViews>
    <sheetView workbookViewId="0"/>
  </sheetViews>
  <sheetFormatPr baseColWidth="10" defaultColWidth="14.42578125" defaultRowHeight="15" customHeight="1" x14ac:dyDescent="0.25"/>
  <cols>
    <col min="1" max="1" width="38.5703125" customWidth="1"/>
    <col min="2" max="2" width="12.140625" customWidth="1"/>
    <col min="3" max="3" width="10.7109375" customWidth="1"/>
    <col min="4" max="4" width="14.28515625" customWidth="1"/>
    <col min="5" max="5" width="54.42578125" customWidth="1"/>
    <col min="6" max="6" width="15.140625" customWidth="1"/>
    <col min="7" max="20" width="16.28515625" customWidth="1"/>
  </cols>
  <sheetData>
    <row r="1" spans="1:20" ht="14.25" customHeight="1" x14ac:dyDescent="0.25">
      <c r="A1" s="1" t="s">
        <v>0</v>
      </c>
      <c r="B1" s="2"/>
      <c r="C1" s="2"/>
      <c r="D1" s="3" t="s">
        <v>1</v>
      </c>
      <c r="E1" s="3" t="s">
        <v>1</v>
      </c>
      <c r="F1" s="3" t="s">
        <v>1</v>
      </c>
      <c r="G1" s="3" t="s">
        <v>1</v>
      </c>
      <c r="H1" s="3" t="s">
        <v>1</v>
      </c>
      <c r="I1" s="3" t="s">
        <v>1</v>
      </c>
      <c r="J1" s="3" t="s">
        <v>1</v>
      </c>
      <c r="K1" s="3" t="s">
        <v>1</v>
      </c>
      <c r="L1" s="3" t="s">
        <v>1</v>
      </c>
      <c r="M1" s="3" t="s">
        <v>1</v>
      </c>
      <c r="N1" s="3" t="s">
        <v>1</v>
      </c>
      <c r="O1" s="3" t="s">
        <v>1</v>
      </c>
      <c r="P1" s="3" t="s">
        <v>1</v>
      </c>
      <c r="Q1" s="3" t="s">
        <v>1</v>
      </c>
      <c r="R1" s="3" t="s">
        <v>1</v>
      </c>
      <c r="S1" s="3" t="s">
        <v>1</v>
      </c>
      <c r="T1" s="3" t="s">
        <v>1</v>
      </c>
    </row>
    <row r="2" spans="1:20" ht="14.25" customHeight="1" x14ac:dyDescent="0.25">
      <c r="A2" s="3" t="s">
        <v>2</v>
      </c>
      <c r="D2" s="3" t="s">
        <v>3</v>
      </c>
      <c r="E2" s="3" t="s">
        <v>4</v>
      </c>
      <c r="F2" s="3" t="s">
        <v>5</v>
      </c>
      <c r="G2" s="3" t="s">
        <v>6</v>
      </c>
      <c r="H2" s="3" t="s">
        <v>7</v>
      </c>
      <c r="I2" s="3" t="s">
        <v>8</v>
      </c>
      <c r="J2" s="3" t="s">
        <v>9</v>
      </c>
      <c r="K2" s="3" t="s">
        <v>10</v>
      </c>
      <c r="L2" s="3" t="s">
        <v>11</v>
      </c>
      <c r="M2" s="3" t="s">
        <v>12</v>
      </c>
      <c r="N2" s="3" t="s">
        <v>13</v>
      </c>
      <c r="O2" s="3" t="s">
        <v>14</v>
      </c>
      <c r="P2" s="3" t="s">
        <v>15</v>
      </c>
      <c r="Q2" s="3" t="s">
        <v>16</v>
      </c>
      <c r="R2" s="3" t="s">
        <v>17</v>
      </c>
      <c r="S2" s="3" t="s">
        <v>18</v>
      </c>
      <c r="T2" s="3" t="s">
        <v>19</v>
      </c>
    </row>
    <row r="3" spans="1:20" ht="14.25" customHeight="1" x14ac:dyDescent="0.25">
      <c r="A3" s="3" t="s">
        <v>20</v>
      </c>
      <c r="E3" s="3" t="s">
        <v>21</v>
      </c>
      <c r="F3" s="3" t="s">
        <v>22</v>
      </c>
      <c r="G3" s="3" t="s">
        <v>23</v>
      </c>
      <c r="H3" s="3" t="s">
        <v>24</v>
      </c>
      <c r="I3" s="3" t="s">
        <v>25</v>
      </c>
      <c r="J3" s="3" t="s">
        <v>26</v>
      </c>
      <c r="K3" s="3" t="s">
        <v>27</v>
      </c>
      <c r="L3" s="3" t="s">
        <v>28</v>
      </c>
      <c r="M3" s="3" t="s">
        <v>29</v>
      </c>
      <c r="N3" s="3" t="s">
        <v>30</v>
      </c>
      <c r="O3" s="3" t="s">
        <v>31</v>
      </c>
      <c r="P3" s="3" t="s">
        <v>32</v>
      </c>
      <c r="Q3" s="3" t="s">
        <v>33</v>
      </c>
      <c r="R3" s="3" t="s">
        <v>34</v>
      </c>
      <c r="S3" s="3" t="s">
        <v>35</v>
      </c>
      <c r="T3" s="3" t="s">
        <v>36</v>
      </c>
    </row>
    <row r="4" spans="1:20" ht="14.25" customHeight="1" x14ac:dyDescent="0.25">
      <c r="A4" s="3" t="s">
        <v>37</v>
      </c>
      <c r="E4" s="3" t="s">
        <v>38</v>
      </c>
      <c r="F4" s="3" t="s">
        <v>39</v>
      </c>
      <c r="G4" s="3" t="s">
        <v>40</v>
      </c>
      <c r="H4" s="3"/>
      <c r="I4" s="3" t="s">
        <v>41</v>
      </c>
      <c r="J4" s="3" t="s">
        <v>42</v>
      </c>
      <c r="K4" s="3" t="s">
        <v>43</v>
      </c>
      <c r="L4" s="3" t="s">
        <v>44</v>
      </c>
      <c r="M4" s="3" t="s">
        <v>45</v>
      </c>
      <c r="N4" s="3" t="s">
        <v>46</v>
      </c>
      <c r="O4" s="3" t="s">
        <v>47</v>
      </c>
      <c r="P4" s="3" t="s">
        <v>48</v>
      </c>
      <c r="R4" s="3" t="s">
        <v>49</v>
      </c>
      <c r="T4" s="3" t="s">
        <v>50</v>
      </c>
    </row>
    <row r="5" spans="1:20" ht="14.25" customHeight="1" x14ac:dyDescent="0.25">
      <c r="A5" s="3" t="s">
        <v>51</v>
      </c>
      <c r="F5" s="3" t="s">
        <v>52</v>
      </c>
      <c r="G5" s="3" t="s">
        <v>53</v>
      </c>
      <c r="H5" s="3"/>
      <c r="I5" s="3" t="s">
        <v>54</v>
      </c>
      <c r="J5" s="3" t="s">
        <v>55</v>
      </c>
      <c r="K5" s="3" t="s">
        <v>56</v>
      </c>
      <c r="L5" s="3"/>
      <c r="M5" s="3" t="s">
        <v>57</v>
      </c>
      <c r="N5" s="3" t="s">
        <v>58</v>
      </c>
      <c r="O5" s="3" t="s">
        <v>59</v>
      </c>
      <c r="P5" s="3" t="s">
        <v>60</v>
      </c>
      <c r="T5" s="3" t="s">
        <v>61</v>
      </c>
    </row>
    <row r="6" spans="1:20" ht="14.25" customHeight="1" x14ac:dyDescent="0.25">
      <c r="A6" s="3" t="s">
        <v>62</v>
      </c>
      <c r="G6" s="3" t="s">
        <v>63</v>
      </c>
      <c r="H6" s="3"/>
      <c r="I6" s="3" t="s">
        <v>64</v>
      </c>
      <c r="J6" s="3"/>
      <c r="K6" s="3" t="s">
        <v>65</v>
      </c>
      <c r="L6" s="3"/>
      <c r="M6" s="3" t="s">
        <v>66</v>
      </c>
      <c r="N6" s="3" t="s">
        <v>67</v>
      </c>
      <c r="O6" s="3" t="s">
        <v>68</v>
      </c>
      <c r="P6" s="3" t="s">
        <v>69</v>
      </c>
    </row>
    <row r="7" spans="1:20" ht="14.25" customHeight="1" x14ac:dyDescent="0.25">
      <c r="A7" s="3" t="s">
        <v>70</v>
      </c>
      <c r="J7" s="3"/>
      <c r="K7" s="3" t="s">
        <v>71</v>
      </c>
      <c r="L7" s="3"/>
      <c r="M7" s="3" t="s">
        <v>72</v>
      </c>
      <c r="O7" s="3" t="s">
        <v>73</v>
      </c>
      <c r="P7" s="3" t="s">
        <v>74</v>
      </c>
    </row>
    <row r="8" spans="1:20" ht="14.25" customHeight="1" x14ac:dyDescent="0.25">
      <c r="A8" s="3" t="s">
        <v>5</v>
      </c>
      <c r="K8" s="3" t="s">
        <v>75</v>
      </c>
      <c r="L8" s="3"/>
      <c r="M8" s="3" t="s">
        <v>76</v>
      </c>
      <c r="O8" s="3" t="s">
        <v>77</v>
      </c>
      <c r="P8" s="3" t="s">
        <v>78</v>
      </c>
    </row>
    <row r="9" spans="1:20" ht="14.25" customHeight="1" x14ac:dyDescent="0.25">
      <c r="A9" s="3" t="s">
        <v>79</v>
      </c>
      <c r="K9" s="3" t="s">
        <v>80</v>
      </c>
      <c r="L9" s="3"/>
      <c r="M9" s="3" t="s">
        <v>81</v>
      </c>
      <c r="P9" s="3" t="s">
        <v>82</v>
      </c>
    </row>
    <row r="10" spans="1:20" ht="14.25" customHeight="1" x14ac:dyDescent="0.25">
      <c r="A10" s="3" t="s">
        <v>83</v>
      </c>
      <c r="L10" s="3"/>
      <c r="M10" s="3"/>
    </row>
    <row r="11" spans="1:20" ht="14.25" customHeight="1" x14ac:dyDescent="0.25">
      <c r="A11" s="3" t="s">
        <v>84</v>
      </c>
      <c r="E11" t="s">
        <v>85</v>
      </c>
    </row>
    <row r="12" spans="1:20" ht="14.25" customHeight="1" x14ac:dyDescent="0.25">
      <c r="A12" s="3" t="s">
        <v>14</v>
      </c>
      <c r="E12" s="4" t="s">
        <v>86</v>
      </c>
    </row>
    <row r="13" spans="1:20" ht="14.25" customHeight="1" x14ac:dyDescent="0.25">
      <c r="A13" s="3" t="s">
        <v>16</v>
      </c>
      <c r="E13" s="5" t="s">
        <v>87</v>
      </c>
    </row>
    <row r="14" spans="1:20" ht="14.25" customHeight="1" x14ac:dyDescent="0.25">
      <c r="A14" s="3" t="s">
        <v>7</v>
      </c>
    </row>
    <row r="15" spans="1:20" ht="14.25" customHeight="1" x14ac:dyDescent="0.25">
      <c r="A15" s="3" t="s">
        <v>10</v>
      </c>
    </row>
    <row r="16" spans="1:20" ht="14.25" customHeight="1" x14ac:dyDescent="0.25">
      <c r="A16" s="3" t="s">
        <v>88</v>
      </c>
    </row>
    <row r="17" spans="1:6" ht="14.25" customHeight="1" x14ac:dyDescent="0.25">
      <c r="A17" s="3" t="s">
        <v>89</v>
      </c>
      <c r="E17" t="s">
        <v>90</v>
      </c>
    </row>
    <row r="18" spans="1:6" ht="14.25" customHeight="1" x14ac:dyDescent="0.25">
      <c r="A18" s="3" t="s">
        <v>3</v>
      </c>
      <c r="E18" s="6" t="s">
        <v>91</v>
      </c>
      <c r="F18" s="6"/>
    </row>
    <row r="19" spans="1:6" ht="14.25" customHeight="1" x14ac:dyDescent="0.25">
      <c r="A19" s="3" t="s">
        <v>92</v>
      </c>
      <c r="E19" s="7" t="s">
        <v>93</v>
      </c>
    </row>
    <row r="20" spans="1:6" ht="14.25" customHeight="1" x14ac:dyDescent="0.25">
      <c r="A20" s="3"/>
      <c r="E20" s="8" t="s">
        <v>94</v>
      </c>
      <c r="F20" s="9"/>
    </row>
    <row r="21" spans="1:6" ht="14.25" customHeight="1" x14ac:dyDescent="0.25"/>
    <row r="22" spans="1:6" ht="14.25" customHeight="1" x14ac:dyDescent="0.25"/>
    <row r="23" spans="1:6" ht="14.25" customHeight="1" x14ac:dyDescent="0.25"/>
    <row r="24" spans="1:6" ht="14.25" customHeight="1" x14ac:dyDescent="0.25"/>
    <row r="25" spans="1:6" ht="14.25" customHeight="1" x14ac:dyDescent="0.25"/>
    <row r="26" spans="1:6" ht="14.25" customHeight="1" x14ac:dyDescent="0.25">
      <c r="D26" s="1" t="s">
        <v>95</v>
      </c>
      <c r="E26" s="1" t="s">
        <v>96</v>
      </c>
      <c r="F26" s="1" t="s">
        <v>97</v>
      </c>
    </row>
    <row r="27" spans="1:6" ht="14.25" customHeight="1" x14ac:dyDescent="0.25">
      <c r="D27" s="3">
        <v>2020</v>
      </c>
      <c r="E27" s="10" t="s">
        <v>98</v>
      </c>
      <c r="F27" s="3" t="s">
        <v>99</v>
      </c>
    </row>
    <row r="28" spans="1:6" ht="14.25" customHeight="1" x14ac:dyDescent="0.25">
      <c r="D28" s="3">
        <v>2021</v>
      </c>
      <c r="E28" s="10" t="s">
        <v>100</v>
      </c>
      <c r="F28" s="3" t="s">
        <v>101</v>
      </c>
    </row>
    <row r="29" spans="1:6" ht="14.25" customHeight="1" x14ac:dyDescent="0.25">
      <c r="D29" s="3">
        <v>2022</v>
      </c>
      <c r="E29" s="10" t="s">
        <v>102</v>
      </c>
    </row>
    <row r="30" spans="1:6" ht="14.25" customHeight="1" x14ac:dyDescent="0.25">
      <c r="D30" s="3">
        <v>2023</v>
      </c>
      <c r="E30" s="10"/>
    </row>
    <row r="31" spans="1:6" ht="14.25" customHeight="1" x14ac:dyDescent="0.25">
      <c r="D31" s="3">
        <v>2024</v>
      </c>
    </row>
    <row r="32" spans="1:6"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sheetData>
  <pageMargins left="0.7" right="0.7" top="0.75" bottom="0.75" header="0" footer="0"/>
  <pageSetup orientation="portrait"/>
  <tableParts count="21">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9E717-AC85-4149-947B-575E612A4B48}">
  <sheetPr filterMode="1"/>
  <dimension ref="A1:Y100"/>
  <sheetViews>
    <sheetView showGridLines="0" tabSelected="1" topLeftCell="A30" zoomScale="80" zoomScaleNormal="80" workbookViewId="0">
      <selection activeCell="A36" sqref="A36"/>
    </sheetView>
  </sheetViews>
  <sheetFormatPr baseColWidth="10" defaultColWidth="14.42578125" defaultRowHeight="15" customHeight="1" x14ac:dyDescent="0.25"/>
  <cols>
    <col min="1" max="2" width="29" style="174" customWidth="1"/>
    <col min="3" max="3" width="34.7109375" style="43" customWidth="1"/>
    <col min="4" max="4" width="26.7109375" style="43" customWidth="1"/>
    <col min="5" max="5" width="19.7109375" style="43" customWidth="1"/>
    <col min="6" max="6" width="16.42578125" style="43" customWidth="1"/>
    <col min="7" max="7" width="25.28515625" style="43" customWidth="1"/>
    <col min="8" max="8" width="16.85546875" style="175" customWidth="1"/>
    <col min="9" max="11" width="16.85546875" style="43" customWidth="1"/>
    <col min="12" max="12" width="15.28515625" style="43" customWidth="1"/>
    <col min="13" max="13" width="19.5703125" style="43" customWidth="1"/>
    <col min="14" max="14" width="22.5703125" style="43" customWidth="1"/>
    <col min="15" max="15" width="19.85546875" style="43" customWidth="1"/>
    <col min="16" max="16" width="26" style="43" customWidth="1"/>
    <col min="17" max="17" width="24.140625" style="43" customWidth="1"/>
    <col min="18" max="18" width="44.7109375" style="43" customWidth="1"/>
    <col min="19" max="20" width="19.85546875" style="43" customWidth="1"/>
    <col min="21" max="21" width="27.85546875" style="43" customWidth="1"/>
    <col min="22" max="22" width="19.85546875" style="43" customWidth="1"/>
    <col min="23" max="23" width="28.5703125" style="43" customWidth="1"/>
    <col min="24" max="24" width="33" style="43" customWidth="1"/>
    <col min="25" max="25" width="22.7109375" style="43" customWidth="1"/>
    <col min="26" max="16384" width="14.42578125" style="43"/>
  </cols>
  <sheetData>
    <row r="1" spans="1:25" ht="75" customHeight="1" x14ac:dyDescent="0.25">
      <c r="A1" s="39"/>
      <c r="B1" s="39"/>
      <c r="C1" s="40" t="s">
        <v>103</v>
      </c>
      <c r="D1" s="41"/>
      <c r="E1" s="41"/>
      <c r="F1" s="41"/>
      <c r="G1" s="41"/>
      <c r="H1" s="42"/>
      <c r="I1" s="41"/>
      <c r="J1" s="41"/>
      <c r="K1" s="41"/>
      <c r="L1" s="41"/>
      <c r="M1" s="41"/>
      <c r="N1" s="41"/>
      <c r="O1" s="41"/>
      <c r="P1" s="41"/>
      <c r="Q1" s="41"/>
      <c r="R1" s="41"/>
      <c r="S1" s="41"/>
      <c r="T1" s="41"/>
      <c r="U1" s="41"/>
      <c r="V1" s="41"/>
      <c r="W1" s="41"/>
      <c r="X1" s="41"/>
      <c r="Y1" s="41"/>
    </row>
    <row r="2" spans="1:25" ht="26.25" customHeight="1" x14ac:dyDescent="0.25">
      <c r="A2" s="44" t="s">
        <v>104</v>
      </c>
      <c r="B2" s="45" t="s">
        <v>5</v>
      </c>
      <c r="C2" s="46"/>
      <c r="D2" s="46"/>
      <c r="E2" s="46"/>
      <c r="F2" s="46"/>
      <c r="G2" s="47"/>
      <c r="H2" s="48" t="s">
        <v>105</v>
      </c>
      <c r="I2" s="47"/>
      <c r="J2" s="49" t="s">
        <v>22</v>
      </c>
      <c r="K2" s="46"/>
      <c r="L2" s="46"/>
      <c r="M2" s="46"/>
      <c r="N2" s="46"/>
      <c r="O2" s="46"/>
      <c r="P2" s="46"/>
      <c r="Q2" s="46"/>
      <c r="R2" s="46"/>
      <c r="S2" s="46"/>
      <c r="T2" s="46"/>
      <c r="U2" s="46"/>
      <c r="V2" s="46"/>
      <c r="W2" s="46"/>
      <c r="X2" s="46"/>
      <c r="Y2" s="46"/>
    </row>
    <row r="3" spans="1:25" ht="26.25" customHeight="1" x14ac:dyDescent="0.25">
      <c r="A3" s="44" t="s">
        <v>106</v>
      </c>
      <c r="B3" s="45"/>
      <c r="C3" s="46"/>
      <c r="D3" s="46"/>
      <c r="E3" s="46"/>
      <c r="F3" s="46"/>
      <c r="G3" s="47"/>
      <c r="H3" s="50"/>
      <c r="I3" s="51" t="s">
        <v>107</v>
      </c>
      <c r="J3" s="49"/>
      <c r="K3" s="46"/>
      <c r="L3" s="46"/>
      <c r="M3" s="46"/>
      <c r="N3" s="46"/>
      <c r="O3" s="46"/>
      <c r="P3" s="46"/>
      <c r="Q3" s="46"/>
      <c r="R3" s="46"/>
      <c r="S3" s="46"/>
      <c r="T3" s="46"/>
      <c r="U3" s="46"/>
      <c r="V3" s="46"/>
      <c r="W3" s="46"/>
      <c r="X3" s="46"/>
      <c r="Y3" s="46"/>
    </row>
    <row r="4" spans="1:25" ht="27.75" customHeight="1" x14ac:dyDescent="0.25">
      <c r="A4" s="52" t="s">
        <v>108</v>
      </c>
      <c r="B4" s="45">
        <v>2023</v>
      </c>
      <c r="C4" s="46"/>
      <c r="D4" s="46"/>
      <c r="E4" s="46"/>
      <c r="F4" s="46"/>
      <c r="G4" s="47"/>
      <c r="H4" s="48" t="s">
        <v>109</v>
      </c>
      <c r="I4" s="47"/>
      <c r="J4" s="49" t="s">
        <v>98</v>
      </c>
      <c r="K4" s="46"/>
      <c r="L4" s="46"/>
      <c r="M4" s="46"/>
      <c r="N4" s="46"/>
      <c r="O4" s="46"/>
      <c r="P4" s="46"/>
      <c r="Q4" s="46"/>
      <c r="R4" s="46"/>
      <c r="S4" s="46"/>
      <c r="T4" s="46"/>
      <c r="U4" s="46"/>
      <c r="V4" s="46"/>
      <c r="W4" s="46"/>
      <c r="X4" s="46"/>
      <c r="Y4" s="46"/>
    </row>
    <row r="5" spans="1:25" ht="38.25" customHeight="1" x14ac:dyDescent="0.25">
      <c r="A5" s="52" t="s">
        <v>85</v>
      </c>
      <c r="B5" s="45" t="s">
        <v>87</v>
      </c>
      <c r="C5" s="46"/>
      <c r="D5" s="46"/>
      <c r="E5" s="46"/>
      <c r="F5" s="46"/>
      <c r="G5" s="47"/>
      <c r="H5" s="48" t="s">
        <v>90</v>
      </c>
      <c r="I5" s="47"/>
      <c r="J5" s="49" t="s">
        <v>91</v>
      </c>
      <c r="K5" s="46"/>
      <c r="L5" s="46"/>
      <c r="M5" s="46"/>
      <c r="N5" s="46"/>
      <c r="O5" s="46"/>
      <c r="P5" s="46"/>
      <c r="Q5" s="46"/>
      <c r="R5" s="46"/>
      <c r="S5" s="46"/>
      <c r="T5" s="46"/>
      <c r="U5" s="46"/>
      <c r="V5" s="46"/>
      <c r="W5" s="46"/>
      <c r="X5" s="46"/>
      <c r="Y5" s="46"/>
    </row>
    <row r="6" spans="1:25" ht="19.5" customHeight="1" thickBot="1" x14ac:dyDescent="0.3">
      <c r="A6" s="53" t="s">
        <v>110</v>
      </c>
      <c r="B6" s="54"/>
      <c r="C6" s="55"/>
      <c r="D6" s="55"/>
      <c r="E6" s="55"/>
      <c r="F6" s="55"/>
      <c r="G6" s="55"/>
      <c r="H6" s="56"/>
      <c r="I6" s="55"/>
      <c r="J6" s="55"/>
      <c r="K6" s="55"/>
      <c r="L6" s="55"/>
      <c r="M6" s="55"/>
      <c r="N6" s="55"/>
      <c r="O6" s="55"/>
      <c r="P6" s="55"/>
      <c r="Q6" s="55"/>
      <c r="R6" s="55"/>
      <c r="S6" s="55"/>
      <c r="T6" s="55"/>
      <c r="U6" s="55"/>
      <c r="V6" s="55"/>
      <c r="W6" s="55"/>
      <c r="X6" s="55"/>
      <c r="Y6" s="55"/>
    </row>
    <row r="7" spans="1:25" ht="14.25" customHeight="1" thickBot="1" x14ac:dyDescent="0.3">
      <c r="A7" s="57" t="s">
        <v>111</v>
      </c>
      <c r="B7" s="58"/>
      <c r="C7" s="59"/>
      <c r="D7" s="59"/>
      <c r="E7" s="59"/>
      <c r="F7" s="59"/>
      <c r="G7" s="59"/>
      <c r="H7" s="60"/>
      <c r="I7" s="61"/>
      <c r="J7" s="61"/>
      <c r="K7" s="61"/>
      <c r="L7" s="62" t="s">
        <v>112</v>
      </c>
      <c r="M7" s="41"/>
      <c r="N7" s="41"/>
      <c r="O7" s="41"/>
      <c r="P7" s="41"/>
      <c r="Q7" s="41"/>
      <c r="R7" s="41"/>
      <c r="S7" s="41"/>
      <c r="T7" s="41"/>
      <c r="U7" s="41"/>
      <c r="V7" s="41"/>
      <c r="W7" s="41"/>
      <c r="X7" s="41"/>
      <c r="Y7" s="41"/>
    </row>
    <row r="8" spans="1:25" ht="75.75" thickBot="1" x14ac:dyDescent="0.3">
      <c r="A8" s="63" t="s">
        <v>113</v>
      </c>
      <c r="B8" s="92" t="s">
        <v>214</v>
      </c>
      <c r="C8" s="64" t="s">
        <v>114</v>
      </c>
      <c r="D8" s="65" t="s">
        <v>115</v>
      </c>
      <c r="E8" s="64" t="s">
        <v>116</v>
      </c>
      <c r="F8" s="66" t="s">
        <v>117</v>
      </c>
      <c r="G8" s="66" t="s">
        <v>118</v>
      </c>
      <c r="H8" s="67" t="s">
        <v>119</v>
      </c>
      <c r="I8" s="68"/>
      <c r="J8" s="69" t="s">
        <v>120</v>
      </c>
      <c r="K8" s="68"/>
      <c r="L8" s="70"/>
      <c r="M8" s="41"/>
      <c r="N8" s="41"/>
      <c r="O8" s="41"/>
      <c r="P8" s="71"/>
      <c r="Q8" s="71"/>
      <c r="R8" s="71"/>
      <c r="S8" s="72"/>
      <c r="T8" s="41"/>
      <c r="U8" s="41"/>
      <c r="V8" s="41"/>
      <c r="W8" s="41"/>
      <c r="X8" s="41"/>
      <c r="Y8" s="41"/>
    </row>
    <row r="9" spans="1:25" ht="18" customHeight="1" x14ac:dyDescent="0.25">
      <c r="A9" s="73"/>
      <c r="B9" s="74"/>
      <c r="C9" s="74"/>
      <c r="D9" s="75"/>
      <c r="E9" s="74"/>
      <c r="F9" s="76"/>
      <c r="G9" s="76"/>
      <c r="H9" s="77"/>
      <c r="I9" s="78"/>
      <c r="J9" s="79"/>
      <c r="K9" s="78"/>
      <c r="L9" s="70" t="s">
        <v>121</v>
      </c>
      <c r="M9" s="41"/>
      <c r="N9" s="41"/>
      <c r="O9" s="41"/>
      <c r="P9" s="41"/>
      <c r="Q9" s="41"/>
      <c r="R9" s="80"/>
      <c r="S9" s="81" t="s">
        <v>122</v>
      </c>
      <c r="T9" s="41"/>
      <c r="U9" s="41"/>
      <c r="V9" s="41"/>
      <c r="W9" s="41"/>
      <c r="X9" s="41"/>
      <c r="Y9" s="41"/>
    </row>
    <row r="10" spans="1:25" ht="45.75" thickBot="1" x14ac:dyDescent="0.3">
      <c r="A10" s="82"/>
      <c r="B10" s="83"/>
      <c r="C10" s="83"/>
      <c r="D10" s="75"/>
      <c r="E10" s="83"/>
      <c r="F10" s="84"/>
      <c r="G10" s="84"/>
      <c r="H10" s="85" t="s">
        <v>123</v>
      </c>
      <c r="I10" s="86" t="s">
        <v>124</v>
      </c>
      <c r="J10" s="87" t="s">
        <v>123</v>
      </c>
      <c r="K10" s="88" t="s">
        <v>124</v>
      </c>
      <c r="L10" s="70" t="s">
        <v>125</v>
      </c>
      <c r="M10" s="41"/>
      <c r="N10" s="41"/>
      <c r="O10" s="41"/>
      <c r="P10" s="41"/>
      <c r="Q10" s="41"/>
      <c r="R10" s="80"/>
      <c r="S10" s="89" t="s">
        <v>125</v>
      </c>
      <c r="T10" s="90"/>
      <c r="U10" s="90"/>
      <c r="V10" s="90"/>
      <c r="W10" s="90"/>
      <c r="X10" s="90"/>
      <c r="Y10" s="90"/>
    </row>
    <row r="11" spans="1:25" ht="83.25" customHeight="1" thickBot="1" x14ac:dyDescent="0.3">
      <c r="A11" s="91"/>
      <c r="B11" s="64"/>
      <c r="C11" s="64"/>
      <c r="D11" s="93"/>
      <c r="E11" s="92"/>
      <c r="F11" s="66"/>
      <c r="G11" s="94"/>
      <c r="H11" s="85" t="s">
        <v>123</v>
      </c>
      <c r="I11" s="86" t="s">
        <v>124</v>
      </c>
      <c r="J11" s="95"/>
      <c r="K11" s="96"/>
      <c r="L11" s="97" t="s">
        <v>126</v>
      </c>
      <c r="M11" s="97" t="s">
        <v>127</v>
      </c>
      <c r="N11" s="98" t="s">
        <v>128</v>
      </c>
      <c r="O11" s="98" t="s">
        <v>129</v>
      </c>
      <c r="P11" s="98" t="s">
        <v>130</v>
      </c>
      <c r="Q11" s="98" t="s">
        <v>131</v>
      </c>
      <c r="R11" s="98" t="s">
        <v>132</v>
      </c>
      <c r="S11" s="99" t="s">
        <v>126</v>
      </c>
      <c r="T11" s="100" t="s">
        <v>127</v>
      </c>
      <c r="U11" s="101" t="s">
        <v>128</v>
      </c>
      <c r="V11" s="101" t="s">
        <v>129</v>
      </c>
      <c r="W11" s="102" t="s">
        <v>130</v>
      </c>
      <c r="X11" s="102" t="s">
        <v>131</v>
      </c>
      <c r="Y11" s="100" t="s">
        <v>132</v>
      </c>
    </row>
    <row r="12" spans="1:25" ht="14.25" hidden="1" customHeight="1" x14ac:dyDescent="0.25">
      <c r="A12" s="103" t="s">
        <v>133</v>
      </c>
      <c r="B12" s="104" t="s">
        <v>134</v>
      </c>
      <c r="C12" s="104" t="s">
        <v>134</v>
      </c>
      <c r="D12" s="104" t="s">
        <v>135</v>
      </c>
      <c r="E12" s="104" t="s">
        <v>101</v>
      </c>
      <c r="F12" s="105"/>
      <c r="G12" s="105"/>
      <c r="H12" s="106" t="s">
        <v>136</v>
      </c>
      <c r="I12" s="107">
        <v>0</v>
      </c>
      <c r="J12" s="106" t="s">
        <v>136</v>
      </c>
      <c r="K12" s="106"/>
      <c r="L12" s="108">
        <v>0</v>
      </c>
      <c r="M12" s="107">
        <v>0</v>
      </c>
      <c r="N12" s="109">
        <f>IFERROR((1-(L12/H12)),0)</f>
        <v>0</v>
      </c>
      <c r="O12" s="109">
        <f>IFERROR((1-(M12/I12)),0)</f>
        <v>0</v>
      </c>
      <c r="P12" s="110">
        <f>IFERROR((N12/G12),0)</f>
        <v>0</v>
      </c>
      <c r="Q12" s="110">
        <f>IFERROR((O12/F12),0)</f>
        <v>0</v>
      </c>
      <c r="R12" s="108" t="s">
        <v>136</v>
      </c>
      <c r="S12" s="111"/>
      <c r="T12" s="107"/>
      <c r="U12" s="109">
        <f>IFERROR((1-(S12/J12)),0)</f>
        <v>0</v>
      </c>
      <c r="V12" s="109">
        <f>IFERROR((1-(T12/K12)),0)</f>
        <v>0</v>
      </c>
      <c r="W12" s="110">
        <f>IFERROR((U12/G12),0)</f>
        <v>0</v>
      </c>
      <c r="X12" s="110">
        <f>IFERROR((V12/F12),0)</f>
        <v>0</v>
      </c>
      <c r="Y12" s="112"/>
    </row>
    <row r="13" spans="1:25" ht="50.25" hidden="1" customHeight="1" x14ac:dyDescent="0.25">
      <c r="A13" s="113"/>
      <c r="B13" s="114" t="s">
        <v>137</v>
      </c>
      <c r="C13" s="114" t="s">
        <v>138</v>
      </c>
      <c r="D13" s="114" t="s">
        <v>139</v>
      </c>
      <c r="E13" s="114"/>
      <c r="F13" s="115"/>
      <c r="G13" s="115"/>
      <c r="H13" s="116"/>
      <c r="I13" s="107"/>
      <c r="J13" s="116"/>
      <c r="K13" s="116"/>
      <c r="L13" s="117"/>
      <c r="M13" s="118"/>
      <c r="N13" s="109">
        <f>IFERROR((1-(L13/H13)),0)</f>
        <v>0</v>
      </c>
      <c r="O13" s="109">
        <f>IFERROR((1-(M13/I13)),0)</f>
        <v>0</v>
      </c>
      <c r="P13" s="110">
        <f>IFERROR((N13/G13),0)</f>
        <v>0</v>
      </c>
      <c r="Q13" s="110">
        <f>IFERROR((O13/F13),0)</f>
        <v>0</v>
      </c>
      <c r="R13" s="108" t="s">
        <v>136</v>
      </c>
      <c r="S13" s="111"/>
      <c r="T13" s="107"/>
      <c r="U13" s="109">
        <f>IFERROR((1-(S13/J13)),0)</f>
        <v>0</v>
      </c>
      <c r="V13" s="109">
        <f>IFERROR((1-(T13/K13)),0)</f>
        <v>0</v>
      </c>
      <c r="W13" s="110">
        <f>IFERROR((U13/G13),0)</f>
        <v>0</v>
      </c>
      <c r="X13" s="110">
        <f>IFERROR((V13/F13),0)</f>
        <v>0</v>
      </c>
      <c r="Y13" s="112"/>
    </row>
    <row r="14" spans="1:25" ht="130.5" hidden="1" customHeight="1" x14ac:dyDescent="0.25">
      <c r="A14" s="103" t="s">
        <v>140</v>
      </c>
      <c r="B14" s="104" t="s">
        <v>134</v>
      </c>
      <c r="C14" s="104" t="s">
        <v>134</v>
      </c>
      <c r="D14" s="104" t="s">
        <v>135</v>
      </c>
      <c r="E14" s="104" t="s">
        <v>101</v>
      </c>
      <c r="F14" s="105">
        <v>0</v>
      </c>
      <c r="G14" s="105">
        <v>0</v>
      </c>
      <c r="H14" s="106">
        <v>235</v>
      </c>
      <c r="I14" s="107">
        <v>2436861443</v>
      </c>
      <c r="J14" s="106">
        <f>235+140</f>
        <v>375</v>
      </c>
      <c r="K14" s="107">
        <v>8609384401</v>
      </c>
      <c r="L14" s="108">
        <v>278</v>
      </c>
      <c r="M14" s="107">
        <v>4904246523</v>
      </c>
      <c r="N14" s="109">
        <f>IFERROR((1-(L14/H14)),0)</f>
        <v>-0.18297872340425525</v>
      </c>
      <c r="O14" s="109">
        <f>IFERROR((1-(M14/I14)),0)</f>
        <v>-1.0125257991535301</v>
      </c>
      <c r="P14" s="110">
        <f>IFERROR((N14/G14),0)</f>
        <v>0</v>
      </c>
      <c r="Q14" s="110">
        <f>IFERROR((O14/F14),0)</f>
        <v>0</v>
      </c>
      <c r="R14" s="119" t="s">
        <v>141</v>
      </c>
      <c r="S14" s="111"/>
      <c r="T14" s="107"/>
      <c r="U14" s="109">
        <f>IFERROR((1-(S14/J14)),0)</f>
        <v>1</v>
      </c>
      <c r="V14" s="109">
        <f>IFERROR((1-(T14/K14)),0)</f>
        <v>1</v>
      </c>
      <c r="W14" s="110">
        <f>IFERROR((U14/G14),0)</f>
        <v>0</v>
      </c>
      <c r="X14" s="110">
        <f>IFERROR((V14/F14),0)</f>
        <v>0</v>
      </c>
      <c r="Y14" s="112"/>
    </row>
    <row r="15" spans="1:25" ht="79.5" hidden="1" customHeight="1" x14ac:dyDescent="0.25">
      <c r="A15" s="120" t="s">
        <v>142</v>
      </c>
      <c r="B15" s="114" t="s">
        <v>143</v>
      </c>
      <c r="C15" s="114" t="s">
        <v>144</v>
      </c>
      <c r="D15" s="114" t="s">
        <v>145</v>
      </c>
      <c r="E15" s="114" t="s">
        <v>101</v>
      </c>
      <c r="F15" s="121"/>
      <c r="G15" s="121"/>
      <c r="H15" s="116"/>
      <c r="I15" s="107"/>
      <c r="J15" s="116"/>
      <c r="K15" s="116"/>
      <c r="L15" s="117"/>
      <c r="M15" s="118"/>
      <c r="N15" s="109">
        <f>IFERROR((1-(L15/H15)),0)</f>
        <v>0</v>
      </c>
      <c r="O15" s="109">
        <f>IFERROR((1-(M15/I15)),0)</f>
        <v>0</v>
      </c>
      <c r="P15" s="110">
        <f>IFERROR((N15/G15),0)</f>
        <v>0</v>
      </c>
      <c r="Q15" s="110">
        <f>IFERROR((O15/F15),0)</f>
        <v>0</v>
      </c>
      <c r="R15" s="108"/>
      <c r="S15" s="111"/>
      <c r="T15" s="107"/>
      <c r="U15" s="109">
        <f>IFERROR((1-(S15/J15)),0)</f>
        <v>0</v>
      </c>
      <c r="V15" s="109">
        <f>IFERROR((1-(T15/K15)),0)</f>
        <v>0</v>
      </c>
      <c r="W15" s="110">
        <f>IFERROR((U15/G15),0)</f>
        <v>0</v>
      </c>
      <c r="X15" s="110">
        <f>IFERROR((V15/F15),0)</f>
        <v>0</v>
      </c>
      <c r="Y15" s="112"/>
    </row>
    <row r="16" spans="1:25" ht="15.75" hidden="1" customHeight="1" x14ac:dyDescent="0.25">
      <c r="A16" s="120"/>
      <c r="B16" s="114"/>
      <c r="C16" s="114" t="s">
        <v>146</v>
      </c>
      <c r="D16" s="114" t="s">
        <v>147</v>
      </c>
      <c r="E16" s="114"/>
      <c r="F16" s="121"/>
      <c r="G16" s="121"/>
      <c r="H16" s="116"/>
      <c r="I16" s="107"/>
      <c r="J16" s="116"/>
      <c r="K16" s="116"/>
      <c r="L16" s="117"/>
      <c r="M16" s="118"/>
      <c r="N16" s="109">
        <f>IFERROR((1-(L16/H16)),0)</f>
        <v>0</v>
      </c>
      <c r="O16" s="109">
        <f>IFERROR((1-(M16/I16)),0)</f>
        <v>0</v>
      </c>
      <c r="P16" s="110">
        <f>IFERROR((N16/G16),0)</f>
        <v>0</v>
      </c>
      <c r="Q16" s="110">
        <f>IFERROR((O16/F16),0)</f>
        <v>0</v>
      </c>
      <c r="R16" s="108"/>
      <c r="S16" s="111"/>
      <c r="T16" s="107"/>
      <c r="U16" s="109">
        <f>IFERROR((1-(S16/J16)),0)</f>
        <v>0</v>
      </c>
      <c r="V16" s="109">
        <f>IFERROR((1-(T16/K16)),0)</f>
        <v>0</v>
      </c>
      <c r="W16" s="110">
        <f>IFERROR((U16/G16),0)</f>
        <v>0</v>
      </c>
      <c r="X16" s="110">
        <f>IFERROR((V16/F16),0)</f>
        <v>0</v>
      </c>
      <c r="Y16" s="112"/>
    </row>
    <row r="17" spans="1:25" ht="14.25" hidden="1" customHeight="1" x14ac:dyDescent="0.25">
      <c r="A17" s="120" t="s">
        <v>148</v>
      </c>
      <c r="B17" s="114" t="s">
        <v>149</v>
      </c>
      <c r="C17" s="114" t="s">
        <v>150</v>
      </c>
      <c r="D17" s="114" t="s">
        <v>151</v>
      </c>
      <c r="E17" s="114" t="s">
        <v>101</v>
      </c>
      <c r="F17" s="121"/>
      <c r="G17" s="121"/>
      <c r="H17" s="106" t="s">
        <v>136</v>
      </c>
      <c r="I17" s="107"/>
      <c r="J17" s="116"/>
      <c r="K17" s="116"/>
      <c r="L17" s="117"/>
      <c r="M17" s="118"/>
      <c r="N17" s="109">
        <f>IFERROR((1-(L17/H17)),0)</f>
        <v>0</v>
      </c>
      <c r="O17" s="109">
        <f>IFERROR((1-(M17/I17)),0)</f>
        <v>0</v>
      </c>
      <c r="P17" s="110">
        <f>IFERROR((N17/G17),0)</f>
        <v>0</v>
      </c>
      <c r="Q17" s="110">
        <f>IFERROR((O17/F17),0)</f>
        <v>0</v>
      </c>
      <c r="R17" s="108"/>
      <c r="S17" s="111"/>
      <c r="T17" s="107"/>
      <c r="U17" s="109">
        <f>IFERROR((1-(S17/J17)),0)</f>
        <v>0</v>
      </c>
      <c r="V17" s="109">
        <f>IFERROR((1-(T17/K17)),0)</f>
        <v>0</v>
      </c>
      <c r="W17" s="110">
        <f>IFERROR((U17/G17),0)</f>
        <v>0</v>
      </c>
      <c r="X17" s="110">
        <f>IFERROR((V17/F17),0)</f>
        <v>0</v>
      </c>
      <c r="Y17" s="112"/>
    </row>
    <row r="18" spans="1:25" ht="48" hidden="1" customHeight="1" x14ac:dyDescent="0.25">
      <c r="A18" s="120"/>
      <c r="B18" s="114"/>
      <c r="C18" s="114" t="s">
        <v>152</v>
      </c>
      <c r="D18" s="114" t="s">
        <v>153</v>
      </c>
      <c r="E18" s="114" t="s">
        <v>101</v>
      </c>
      <c r="F18" s="121"/>
      <c r="G18" s="121"/>
      <c r="H18" s="106" t="s">
        <v>136</v>
      </c>
      <c r="I18" s="107"/>
      <c r="J18" s="116"/>
      <c r="K18" s="116"/>
      <c r="L18" s="117"/>
      <c r="M18" s="118"/>
      <c r="N18" s="109">
        <f>IFERROR((1-(L18/H18)),0)</f>
        <v>0</v>
      </c>
      <c r="O18" s="109">
        <f>IFERROR((1-(M18/I18)),0)</f>
        <v>0</v>
      </c>
      <c r="P18" s="110">
        <f>IFERROR((N18/G18),0)</f>
        <v>0</v>
      </c>
      <c r="Q18" s="110">
        <f>IFERROR((O18/F18),0)</f>
        <v>0</v>
      </c>
      <c r="R18" s="108"/>
      <c r="S18" s="111"/>
      <c r="T18" s="107"/>
      <c r="U18" s="109">
        <f>IFERROR((1-(S18/J18)),0)</f>
        <v>0</v>
      </c>
      <c r="V18" s="109">
        <f>IFERROR((1-(T18/K18)),0)</f>
        <v>0</v>
      </c>
      <c r="W18" s="110">
        <f>IFERROR((U18/G18),0)</f>
        <v>0</v>
      </c>
      <c r="X18" s="110">
        <f>IFERROR((V18/F18),0)</f>
        <v>0</v>
      </c>
      <c r="Y18" s="112"/>
    </row>
    <row r="19" spans="1:25" ht="30" x14ac:dyDescent="0.25">
      <c r="A19" s="120"/>
      <c r="B19" s="114" t="s">
        <v>154</v>
      </c>
      <c r="C19" s="114" t="s">
        <v>155</v>
      </c>
      <c r="D19" s="176" t="s">
        <v>151</v>
      </c>
      <c r="E19" s="114" t="s">
        <v>99</v>
      </c>
      <c r="F19" s="121">
        <v>0</v>
      </c>
      <c r="G19" s="121">
        <v>0</v>
      </c>
      <c r="H19" s="122">
        <v>12</v>
      </c>
      <c r="I19" s="123">
        <v>10488600</v>
      </c>
      <c r="J19" s="124">
        <v>12</v>
      </c>
      <c r="K19" s="123">
        <v>21885570</v>
      </c>
      <c r="L19" s="124">
        <v>9</v>
      </c>
      <c r="M19" s="125">
        <v>11416820</v>
      </c>
      <c r="N19" s="109">
        <f>IFERROR((1-(L19/H19)),0)</f>
        <v>0.25</v>
      </c>
      <c r="O19" s="109">
        <f>IFERROR((1-(M19/I19)),0)</f>
        <v>-8.8497988292050467E-2</v>
      </c>
      <c r="P19" s="179">
        <f>IFERROR((N19/G19),0)</f>
        <v>0</v>
      </c>
      <c r="Q19" s="179">
        <f>IFERROR((O19/F19),0)</f>
        <v>0</v>
      </c>
      <c r="R19" s="126" t="s">
        <v>156</v>
      </c>
      <c r="S19" s="111"/>
      <c r="T19" s="107"/>
      <c r="U19" s="109">
        <f>IFERROR((1-(S19/J19)),0)</f>
        <v>1</v>
      </c>
      <c r="V19" s="109">
        <f>IFERROR((1-(T19/K19)),0)</f>
        <v>1</v>
      </c>
      <c r="W19" s="110">
        <f>IFERROR((U19/G19),0)</f>
        <v>0</v>
      </c>
      <c r="X19" s="110">
        <f>IFERROR((V19/F19),0)</f>
        <v>0</v>
      </c>
      <c r="Y19" s="126"/>
    </row>
    <row r="20" spans="1:25" ht="14.25" hidden="1" customHeight="1" x14ac:dyDescent="0.25">
      <c r="A20" s="120"/>
      <c r="B20" s="127" t="s">
        <v>157</v>
      </c>
      <c r="C20" s="114" t="s">
        <v>158</v>
      </c>
      <c r="D20" s="114" t="s">
        <v>147</v>
      </c>
      <c r="E20" s="114" t="s">
        <v>101</v>
      </c>
      <c r="F20" s="121"/>
      <c r="G20" s="121"/>
      <c r="H20" s="116"/>
      <c r="I20" s="107"/>
      <c r="J20" s="116"/>
      <c r="K20" s="116"/>
      <c r="L20" s="117"/>
      <c r="M20" s="118"/>
      <c r="N20" s="109">
        <f>IFERROR((1-(L20/H20)),0)</f>
        <v>0</v>
      </c>
      <c r="O20" s="109">
        <f>IFERROR((1-(M20/I20)),0)</f>
        <v>0</v>
      </c>
      <c r="P20" s="110">
        <f>IFERROR((N20/G20),0)</f>
        <v>0</v>
      </c>
      <c r="Q20" s="110">
        <f>IFERROR((O20/F20),0)</f>
        <v>0</v>
      </c>
      <c r="R20" s="108"/>
      <c r="S20" s="111"/>
      <c r="T20" s="107"/>
      <c r="U20" s="109">
        <f>IFERROR((1-(S20/J20)),0)</f>
        <v>0</v>
      </c>
      <c r="V20" s="109">
        <f>IFERROR((1-(T20/K20)),0)</f>
        <v>0</v>
      </c>
      <c r="W20" s="110">
        <f>IFERROR((U20/G20),0)</f>
        <v>0</v>
      </c>
      <c r="X20" s="110">
        <f>IFERROR((V20/F20),0)</f>
        <v>0</v>
      </c>
      <c r="Y20" s="112"/>
    </row>
    <row r="21" spans="1:25" ht="14.25" hidden="1" customHeight="1" x14ac:dyDescent="0.25">
      <c r="A21" s="120"/>
      <c r="B21" s="128"/>
      <c r="C21" s="114" t="s">
        <v>159</v>
      </c>
      <c r="D21" s="114" t="s">
        <v>160</v>
      </c>
      <c r="E21" s="114" t="s">
        <v>101</v>
      </c>
      <c r="F21" s="121"/>
      <c r="G21" s="121"/>
      <c r="H21" s="116"/>
      <c r="I21" s="106"/>
      <c r="J21" s="129"/>
      <c r="K21" s="129"/>
      <c r="L21" s="117"/>
      <c r="M21" s="118"/>
      <c r="N21" s="109">
        <f>IFERROR((1-(L21/H21)),0)</f>
        <v>0</v>
      </c>
      <c r="O21" s="130">
        <f>IFERROR((1-(M21/I21)),0)</f>
        <v>0</v>
      </c>
      <c r="P21" s="110">
        <f>IFERROR((N21/G21),0)</f>
        <v>0</v>
      </c>
      <c r="Q21" s="110">
        <f>IFERROR((O21/F21),0)</f>
        <v>0</v>
      </c>
      <c r="R21" s="108"/>
      <c r="S21" s="111"/>
      <c r="T21" s="107"/>
      <c r="U21" s="109">
        <f>IFERROR((1-(S21/J21)),0)</f>
        <v>0</v>
      </c>
      <c r="V21" s="109">
        <f>IFERROR((1-(T21/K21)),0)</f>
        <v>0</v>
      </c>
      <c r="W21" s="110">
        <f>IFERROR((U21/G21),0)</f>
        <v>0</v>
      </c>
      <c r="X21" s="110">
        <f>IFERROR((V21/F21),0)</f>
        <v>0</v>
      </c>
      <c r="Y21" s="112"/>
    </row>
    <row r="22" spans="1:25" ht="40.5" hidden="1" customHeight="1" x14ac:dyDescent="0.25">
      <c r="A22" s="120"/>
      <c r="B22" s="128"/>
      <c r="C22" s="114" t="s">
        <v>161</v>
      </c>
      <c r="D22" s="114" t="s">
        <v>147</v>
      </c>
      <c r="E22" s="114" t="s">
        <v>101</v>
      </c>
      <c r="F22" s="121"/>
      <c r="G22" s="121"/>
      <c r="H22" s="116"/>
      <c r="I22" s="107"/>
      <c r="J22" s="129"/>
      <c r="K22" s="129"/>
      <c r="L22" s="117"/>
      <c r="M22" s="118"/>
      <c r="N22" s="109">
        <f>IFERROR((1-(L22/H22)),0)</f>
        <v>0</v>
      </c>
      <c r="O22" s="130">
        <f>IFERROR((1-(M22/I22)),0)</f>
        <v>0</v>
      </c>
      <c r="P22" s="110">
        <f>IFERROR((N22/G22),0)</f>
        <v>0</v>
      </c>
      <c r="Q22" s="110">
        <f>IFERROR((O22/F22),0)</f>
        <v>0</v>
      </c>
      <c r="R22" s="108"/>
      <c r="S22" s="111"/>
      <c r="T22" s="107"/>
      <c r="U22" s="109">
        <f>IFERROR((1-(S22/J22)),0)</f>
        <v>0</v>
      </c>
      <c r="V22" s="109">
        <f>IFERROR((1-(T22/K22)),0)</f>
        <v>0</v>
      </c>
      <c r="W22" s="110">
        <f>IFERROR((U22/G22),0)</f>
        <v>0</v>
      </c>
      <c r="X22" s="110">
        <f>IFERROR((V22/F22),0)</f>
        <v>0</v>
      </c>
      <c r="Y22" s="112"/>
    </row>
    <row r="23" spans="1:25" ht="63.75" customHeight="1" x14ac:dyDescent="0.25">
      <c r="A23" s="120"/>
      <c r="B23" s="131"/>
      <c r="C23" s="114" t="s">
        <v>162</v>
      </c>
      <c r="D23" s="176" t="s">
        <v>163</v>
      </c>
      <c r="E23" s="114" t="s">
        <v>99</v>
      </c>
      <c r="F23" s="121">
        <v>0</v>
      </c>
      <c r="G23" s="121">
        <v>0</v>
      </c>
      <c r="H23" s="132">
        <v>1383</v>
      </c>
      <c r="I23" s="107">
        <v>12126714</v>
      </c>
      <c r="J23" s="116">
        <v>2774</v>
      </c>
      <c r="K23" s="107">
        <v>24780112</v>
      </c>
      <c r="L23" s="133">
        <v>1188</v>
      </c>
      <c r="M23" s="134">
        <v>12082021</v>
      </c>
      <c r="N23" s="109">
        <f>IFERROR((1-(L23/H23)),0)</f>
        <v>0.14099783080260309</v>
      </c>
      <c r="O23" s="130">
        <f>IFERROR((1-(M23/I23)),0)</f>
        <v>3.6854996332889023E-3</v>
      </c>
      <c r="P23" s="179">
        <f>IFERROR((N23/G23),0)</f>
        <v>0</v>
      </c>
      <c r="Q23" s="179">
        <f>IFERROR((O23/F23),0)</f>
        <v>0</v>
      </c>
      <c r="R23" s="119"/>
      <c r="S23" s="111"/>
      <c r="T23" s="107"/>
      <c r="U23" s="109">
        <f>IFERROR((1-(S23/J23)),0)</f>
        <v>1</v>
      </c>
      <c r="V23" s="109">
        <f>IFERROR((1-(T23/K23)),0)</f>
        <v>1</v>
      </c>
      <c r="W23" s="110">
        <f>IFERROR((U23/G23),0)</f>
        <v>0</v>
      </c>
      <c r="X23" s="110">
        <f>IFERROR((V23/F23),0)</f>
        <v>0</v>
      </c>
      <c r="Y23" s="112"/>
    </row>
    <row r="24" spans="1:25" ht="71.25" customHeight="1" thickBot="1" x14ac:dyDescent="0.3">
      <c r="A24" s="120"/>
      <c r="B24" s="135" t="s">
        <v>164</v>
      </c>
      <c r="C24" s="114" t="s">
        <v>165</v>
      </c>
      <c r="D24" s="176" t="s">
        <v>166</v>
      </c>
      <c r="E24" s="114" t="s">
        <v>99</v>
      </c>
      <c r="F24" s="121">
        <v>0</v>
      </c>
      <c r="G24" s="121">
        <v>0</v>
      </c>
      <c r="H24" s="136"/>
      <c r="I24" s="107"/>
      <c r="J24" s="116">
        <v>150000</v>
      </c>
      <c r="K24" s="107">
        <v>36375452</v>
      </c>
      <c r="L24" s="137">
        <f>M24/(K24/J24)</f>
        <v>11548.516290601694</v>
      </c>
      <c r="M24" s="134">
        <v>2800550</v>
      </c>
      <c r="N24" s="109">
        <f>IFERROR((1-(L24/H24)),0)</f>
        <v>0</v>
      </c>
      <c r="O24" s="109"/>
      <c r="P24" s="179">
        <f>IFERROR((N24/G24),0)</f>
        <v>0</v>
      </c>
      <c r="Q24" s="179"/>
      <c r="R24" s="138"/>
      <c r="S24" s="111"/>
      <c r="T24" s="107"/>
      <c r="U24" s="109">
        <f>IFERROR((1-(S24/J24)),0)</f>
        <v>1</v>
      </c>
      <c r="V24" s="109">
        <f>IFERROR((1-(T24/K24)),0)</f>
        <v>1</v>
      </c>
      <c r="W24" s="110">
        <f>IFERROR((U24/G24),0)</f>
        <v>0</v>
      </c>
      <c r="X24" s="110">
        <f>IFERROR((V24/F24),0)</f>
        <v>0</v>
      </c>
      <c r="Y24" s="112"/>
    </row>
    <row r="25" spans="1:25" ht="106.5" customHeight="1" x14ac:dyDescent="0.25">
      <c r="A25" s="120"/>
      <c r="B25" s="139" t="s">
        <v>167</v>
      </c>
      <c r="C25" s="114" t="s">
        <v>168</v>
      </c>
      <c r="D25" s="176" t="s">
        <v>147</v>
      </c>
      <c r="E25" s="114" t="s">
        <v>99</v>
      </c>
      <c r="F25" s="121">
        <v>0</v>
      </c>
      <c r="G25" s="121">
        <v>0</v>
      </c>
      <c r="H25" s="140"/>
      <c r="I25" s="107">
        <v>16975826</v>
      </c>
      <c r="J25" s="129"/>
      <c r="K25" s="107">
        <v>26599397</v>
      </c>
      <c r="L25" s="116"/>
      <c r="M25" s="107">
        <v>0</v>
      </c>
      <c r="N25" s="109">
        <f>IFERROR((1-(L25/H25)),0)</f>
        <v>0</v>
      </c>
      <c r="O25" s="109">
        <f>IFERROR((1-(M25/I25)),0)</f>
        <v>1</v>
      </c>
      <c r="P25" s="179">
        <f>IFERROR((N25/G25),0)</f>
        <v>0</v>
      </c>
      <c r="Q25" s="179">
        <f>IFERROR((O25/F25),0)</f>
        <v>0</v>
      </c>
      <c r="R25" s="108"/>
      <c r="S25" s="111"/>
      <c r="T25" s="107"/>
      <c r="U25" s="109">
        <f>IFERROR((1-(S25/J25)),0)</f>
        <v>0</v>
      </c>
      <c r="V25" s="109">
        <f>IFERROR((1-(T25/K25)),0)</f>
        <v>1</v>
      </c>
      <c r="W25" s="110">
        <f>IFERROR((U25/G25),0)</f>
        <v>0</v>
      </c>
      <c r="X25" s="110">
        <f>IFERROR((V25/F25),0)</f>
        <v>0</v>
      </c>
      <c r="Y25" s="112"/>
    </row>
    <row r="26" spans="1:25" ht="75" hidden="1" x14ac:dyDescent="0.25">
      <c r="A26" s="120"/>
      <c r="B26" s="141"/>
      <c r="C26" s="114" t="s">
        <v>169</v>
      </c>
      <c r="D26" s="114" t="s">
        <v>147</v>
      </c>
      <c r="E26" s="114" t="s">
        <v>101</v>
      </c>
      <c r="F26" s="121"/>
      <c r="G26" s="121"/>
      <c r="H26" s="132"/>
      <c r="I26" s="107">
        <v>0</v>
      </c>
      <c r="J26" s="129"/>
      <c r="K26" s="129">
        <v>0</v>
      </c>
      <c r="L26" s="117"/>
      <c r="M26" s="118">
        <v>0</v>
      </c>
      <c r="N26" s="109">
        <f>IFERROR((1-(L26/H26)),0)</f>
        <v>0</v>
      </c>
      <c r="O26" s="109">
        <f>IFERROR((1-(M26/I26)),0)</f>
        <v>0</v>
      </c>
      <c r="P26" s="110">
        <f>IFERROR((N26/G26),0)</f>
        <v>0</v>
      </c>
      <c r="Q26" s="110">
        <f>IFERROR((O26/F26),0)</f>
        <v>0</v>
      </c>
      <c r="R26" s="108"/>
      <c r="S26" s="111"/>
      <c r="T26" s="107"/>
      <c r="U26" s="109">
        <f>IFERROR((1-(S26/J26)),0)</f>
        <v>0</v>
      </c>
      <c r="V26" s="109">
        <f>IFERROR((1-(T26/K26)),0)</f>
        <v>0</v>
      </c>
      <c r="W26" s="110">
        <f>IFERROR((U26/G26),0)</f>
        <v>0</v>
      </c>
      <c r="X26" s="110">
        <f>IFERROR((V26/F26),0)</f>
        <v>0</v>
      </c>
      <c r="Y26" s="112"/>
    </row>
    <row r="27" spans="1:25" ht="14.25" hidden="1" customHeight="1" x14ac:dyDescent="0.25">
      <c r="A27" s="120"/>
      <c r="B27" s="139" t="s">
        <v>170</v>
      </c>
      <c r="C27" s="114" t="s">
        <v>171</v>
      </c>
      <c r="D27" s="114" t="s">
        <v>172</v>
      </c>
      <c r="E27" s="114" t="s">
        <v>101</v>
      </c>
      <c r="F27" s="121"/>
      <c r="G27" s="121"/>
      <c r="H27" s="116"/>
      <c r="I27" s="107"/>
      <c r="J27" s="116"/>
      <c r="K27" s="116"/>
      <c r="L27" s="117"/>
      <c r="M27" s="118"/>
      <c r="N27" s="109">
        <f>IFERROR((1-(L27/H27)),0)</f>
        <v>0</v>
      </c>
      <c r="O27" s="109">
        <f>IFERROR((1-(M27/I27)),0)</f>
        <v>0</v>
      </c>
      <c r="P27" s="110">
        <f>IFERROR((N27/G27),0)</f>
        <v>0</v>
      </c>
      <c r="Q27" s="110">
        <f>IFERROR((O27/F27),0)</f>
        <v>0</v>
      </c>
      <c r="R27" s="108"/>
      <c r="S27" s="111"/>
      <c r="T27" s="107"/>
      <c r="U27" s="109">
        <f>IFERROR((1-(S27/J27)),0)</f>
        <v>0</v>
      </c>
      <c r="V27" s="109">
        <f>IFERROR((1-(T27/K27)),0)</f>
        <v>0</v>
      </c>
      <c r="W27" s="110">
        <f>IFERROR((U27/G27),0)</f>
        <v>0</v>
      </c>
      <c r="X27" s="110">
        <f>IFERROR((V27/F27),0)</f>
        <v>0</v>
      </c>
      <c r="Y27" s="112"/>
    </row>
    <row r="28" spans="1:25" ht="14.25" hidden="1" customHeight="1" x14ac:dyDescent="0.25">
      <c r="A28" s="120"/>
      <c r="B28" s="141"/>
      <c r="C28" s="114" t="s">
        <v>173</v>
      </c>
      <c r="D28" s="114" t="s">
        <v>172</v>
      </c>
      <c r="E28" s="114" t="s">
        <v>101</v>
      </c>
      <c r="F28" s="121"/>
      <c r="G28" s="121"/>
      <c r="H28" s="116"/>
      <c r="I28" s="107"/>
      <c r="J28" s="116"/>
      <c r="K28" s="116"/>
      <c r="L28" s="117"/>
      <c r="M28" s="118"/>
      <c r="N28" s="109">
        <f>IFERROR((1-(L28/H28)),0)</f>
        <v>0</v>
      </c>
      <c r="O28" s="109">
        <f>IFERROR((1-(M28/I28)),0)</f>
        <v>0</v>
      </c>
      <c r="P28" s="110">
        <f>IFERROR((N28/G28),0)</f>
        <v>0</v>
      </c>
      <c r="Q28" s="110">
        <f>IFERROR((O28/F28),0)</f>
        <v>0</v>
      </c>
      <c r="R28" s="108"/>
      <c r="S28" s="111"/>
      <c r="T28" s="107"/>
      <c r="U28" s="109">
        <f>IFERROR((1-(S28/J28)),0)</f>
        <v>0</v>
      </c>
      <c r="V28" s="109">
        <f>IFERROR((1-(T28/K28)),0)</f>
        <v>0</v>
      </c>
      <c r="W28" s="110">
        <f>IFERROR((U28/G28),0)</f>
        <v>0</v>
      </c>
      <c r="X28" s="110">
        <f>IFERROR((V28/F28),0)</f>
        <v>0</v>
      </c>
      <c r="Y28" s="112"/>
    </row>
    <row r="29" spans="1:25" ht="94.5" hidden="1" customHeight="1" x14ac:dyDescent="0.25">
      <c r="A29" s="120"/>
      <c r="B29" s="114" t="s">
        <v>174</v>
      </c>
      <c r="C29" s="114" t="s">
        <v>175</v>
      </c>
      <c r="D29" s="114" t="s">
        <v>176</v>
      </c>
      <c r="E29" s="114" t="s">
        <v>101</v>
      </c>
      <c r="F29" s="121"/>
      <c r="G29" s="121"/>
      <c r="H29" s="116"/>
      <c r="I29" s="107"/>
      <c r="J29" s="116"/>
      <c r="K29" s="116"/>
      <c r="L29" s="117"/>
      <c r="M29" s="118"/>
      <c r="N29" s="109">
        <f>IFERROR((1-(L29/H29)),0)</f>
        <v>0</v>
      </c>
      <c r="O29" s="109">
        <f>IFERROR((1-(M29/I29)),0)</f>
        <v>0</v>
      </c>
      <c r="P29" s="110">
        <f>IFERROR((N29/G29),0)</f>
        <v>0</v>
      </c>
      <c r="Q29" s="110">
        <f>IFERROR((O29/F29),0)</f>
        <v>0</v>
      </c>
      <c r="R29" s="108"/>
      <c r="S29" s="111"/>
      <c r="T29" s="107"/>
      <c r="U29" s="109">
        <f>IFERROR((1-(S29/J29)),0)</f>
        <v>0</v>
      </c>
      <c r="V29" s="109">
        <f>IFERROR((1-(T29/K29)),0)</f>
        <v>0</v>
      </c>
      <c r="W29" s="110">
        <f>IFERROR((U29/G29),0)</f>
        <v>0</v>
      </c>
      <c r="X29" s="110">
        <f>IFERROR((V29/F29),0)</f>
        <v>0</v>
      </c>
      <c r="Y29" s="112"/>
    </row>
    <row r="30" spans="1:25" ht="90" x14ac:dyDescent="0.25">
      <c r="A30" s="142" t="s">
        <v>177</v>
      </c>
      <c r="B30" s="135" t="s">
        <v>178</v>
      </c>
      <c r="C30" s="143" t="s">
        <v>179</v>
      </c>
      <c r="D30" s="177" t="s">
        <v>180</v>
      </c>
      <c r="E30" s="114" t="s">
        <v>99</v>
      </c>
      <c r="F30" s="121">
        <v>0</v>
      </c>
      <c r="G30" s="121">
        <v>0</v>
      </c>
      <c r="H30" s="144">
        <v>690</v>
      </c>
      <c r="I30" s="107">
        <v>4662905</v>
      </c>
      <c r="J30" s="145">
        <v>1142</v>
      </c>
      <c r="K30" s="116">
        <v>7913515</v>
      </c>
      <c r="L30" s="146">
        <v>492</v>
      </c>
      <c r="M30" s="134">
        <v>1351906</v>
      </c>
      <c r="N30" s="109">
        <f>IFERROR((1-(L30/H30)),0)</f>
        <v>0.28695652173913044</v>
      </c>
      <c r="O30" s="109">
        <f>IFERROR((1-(M30/I30)),0)</f>
        <v>0.71007215459032513</v>
      </c>
      <c r="P30" s="179">
        <f>IFERROR((N30/G30),0)</f>
        <v>0</v>
      </c>
      <c r="Q30" s="179">
        <f>IFERROR((O30/F30),0)</f>
        <v>0</v>
      </c>
      <c r="R30" s="119" t="s">
        <v>181</v>
      </c>
      <c r="S30" s="111"/>
      <c r="T30" s="107"/>
      <c r="U30" s="109">
        <f>IFERROR((1-(S30/J30)),0)</f>
        <v>1</v>
      </c>
      <c r="V30" s="109">
        <f>IFERROR((1-(T30/K30)),0)</f>
        <v>1</v>
      </c>
      <c r="W30" s="110">
        <f>IFERROR((U30/G30),0)</f>
        <v>0</v>
      </c>
      <c r="X30" s="110">
        <f>IFERROR((V30/F30),0)</f>
        <v>0</v>
      </c>
      <c r="Y30" s="147"/>
    </row>
    <row r="31" spans="1:25" ht="14.25" hidden="1" customHeight="1" x14ac:dyDescent="0.25">
      <c r="A31" s="148"/>
      <c r="B31" s="149"/>
      <c r="C31" s="143" t="s">
        <v>182</v>
      </c>
      <c r="D31" s="143" t="s">
        <v>180</v>
      </c>
      <c r="E31" s="114" t="s">
        <v>101</v>
      </c>
      <c r="F31" s="150"/>
      <c r="G31" s="150"/>
      <c r="H31" s="151"/>
      <c r="I31" s="107"/>
      <c r="J31" s="151"/>
      <c r="K31" s="116"/>
      <c r="L31" s="152"/>
      <c r="M31" s="118"/>
      <c r="N31" s="109">
        <f>IFERROR((1-(L31/H31)),0)</f>
        <v>0</v>
      </c>
      <c r="O31" s="109">
        <f>IFERROR((1-(M31/I31)),0)</f>
        <v>0</v>
      </c>
      <c r="P31" s="110">
        <f>IFERROR((N31/G31),0)</f>
        <v>0</v>
      </c>
      <c r="Q31" s="110">
        <f>IFERROR((O31/F31),0)</f>
        <v>0</v>
      </c>
      <c r="R31" s="119" t="s">
        <v>147</v>
      </c>
      <c r="S31" s="111"/>
      <c r="T31" s="107"/>
      <c r="U31" s="109">
        <f>IFERROR((1-(S31/J31)),0)</f>
        <v>0</v>
      </c>
      <c r="V31" s="109">
        <f>IFERROR((1-(T31/K31)),0)</f>
        <v>0</v>
      </c>
      <c r="W31" s="110">
        <f>IFERROR((U31/G31),0)</f>
        <v>0</v>
      </c>
      <c r="X31" s="110">
        <f>IFERROR((V31/F31),0)</f>
        <v>0</v>
      </c>
      <c r="Y31" s="112"/>
    </row>
    <row r="32" spans="1:25" ht="60.75" thickBot="1" x14ac:dyDescent="0.3">
      <c r="A32" s="153"/>
      <c r="B32" s="154"/>
      <c r="C32" s="155" t="s">
        <v>183</v>
      </c>
      <c r="D32" s="178" t="s">
        <v>184</v>
      </c>
      <c r="E32" s="155" t="s">
        <v>99</v>
      </c>
      <c r="F32" s="121">
        <v>0</v>
      </c>
      <c r="G32" s="121">
        <v>0</v>
      </c>
      <c r="H32" s="144">
        <v>40379</v>
      </c>
      <c r="I32" s="107">
        <v>29276530</v>
      </c>
      <c r="J32" s="145">
        <v>86166</v>
      </c>
      <c r="K32" s="156">
        <v>65730440</v>
      </c>
      <c r="L32" s="146">
        <v>41532</v>
      </c>
      <c r="M32" s="134">
        <v>32779560</v>
      </c>
      <c r="N32" s="109">
        <f>IFERROR((1-(L32/H32)),0)</f>
        <v>-2.8554446618291651E-2</v>
      </c>
      <c r="O32" s="109">
        <f>IFERROR((1-(M32/I32)),0)</f>
        <v>-0.11965318294210414</v>
      </c>
      <c r="P32" s="179">
        <f>IFERROR((N32/G32),0)</f>
        <v>0</v>
      </c>
      <c r="Q32" s="179">
        <f>IFERROR((O32/F32),0)</f>
        <v>0</v>
      </c>
      <c r="R32" s="119" t="s">
        <v>185</v>
      </c>
      <c r="S32" s="111"/>
      <c r="T32" s="107"/>
      <c r="U32" s="109">
        <f>IFERROR((1-(S32/J32)),0)</f>
        <v>1</v>
      </c>
      <c r="V32" s="109">
        <f>IFERROR((1-(T32/K32)),0)</f>
        <v>1</v>
      </c>
      <c r="W32" s="110">
        <f>IFERROR((U32/G32),0)</f>
        <v>0</v>
      </c>
      <c r="X32" s="110">
        <f>IFERROR((V32/F32),0)</f>
        <v>0</v>
      </c>
      <c r="Y32" s="126"/>
    </row>
    <row r="33" spans="1:25" ht="60.75" thickBot="1" x14ac:dyDescent="0.3">
      <c r="A33" s="157" t="s">
        <v>186</v>
      </c>
      <c r="B33" s="158" t="s">
        <v>187</v>
      </c>
      <c r="C33" s="155" t="s">
        <v>188</v>
      </c>
      <c r="D33" s="178" t="s">
        <v>189</v>
      </c>
      <c r="E33" s="155" t="s">
        <v>99</v>
      </c>
      <c r="F33" s="121">
        <v>0</v>
      </c>
      <c r="G33" s="121">
        <v>0</v>
      </c>
      <c r="H33" s="159" t="s">
        <v>136</v>
      </c>
      <c r="I33" s="160">
        <v>24719360</v>
      </c>
      <c r="J33" s="160" t="s">
        <v>136</v>
      </c>
      <c r="K33" s="160">
        <v>32852169</v>
      </c>
      <c r="L33" s="161" t="s">
        <v>136</v>
      </c>
      <c r="M33" s="134">
        <v>18880845</v>
      </c>
      <c r="N33" s="109">
        <f>IFERROR((1-(L33/H33)),0)</f>
        <v>0</v>
      </c>
      <c r="O33" s="109">
        <f>IFERROR((1-(M33/I33)),0)</f>
        <v>0.23619199688017811</v>
      </c>
      <c r="P33" s="179">
        <f>IFERROR((N33/G33),0)</f>
        <v>0</v>
      </c>
      <c r="Q33" s="179">
        <f>IFERROR((O33/F33),0)</f>
        <v>0</v>
      </c>
      <c r="R33" s="119" t="s">
        <v>190</v>
      </c>
      <c r="S33" s="111"/>
      <c r="T33" s="156"/>
      <c r="U33" s="109">
        <f>IFERROR((1-(S33/J33)),0)</f>
        <v>0</v>
      </c>
      <c r="V33" s="109">
        <f>IFERROR((1-(T33/K33)),0)</f>
        <v>1</v>
      </c>
      <c r="W33" s="110">
        <f>IFERROR((U33/G33),0)</f>
        <v>0</v>
      </c>
      <c r="X33" s="110">
        <f>IFERROR((V33/F33),0)</f>
        <v>0</v>
      </c>
      <c r="Y33" s="126"/>
    </row>
    <row r="34" spans="1:25" ht="14.25" customHeight="1" x14ac:dyDescent="0.25">
      <c r="A34" s="162"/>
      <c r="B34" s="163"/>
      <c r="C34" s="164"/>
      <c r="D34" s="164"/>
      <c r="E34" s="164"/>
      <c r="F34" s="165"/>
      <c r="G34" s="165"/>
      <c r="H34" s="166"/>
      <c r="I34" s="167"/>
      <c r="J34" s="167"/>
      <c r="K34" s="167"/>
      <c r="L34" s="164"/>
      <c r="M34" s="164"/>
      <c r="N34" s="164"/>
      <c r="O34" s="164"/>
      <c r="P34" s="164"/>
      <c r="Q34" s="164"/>
      <c r="R34" s="164"/>
      <c r="S34" s="168"/>
      <c r="T34" s="164"/>
      <c r="U34" s="164"/>
      <c r="V34" s="164"/>
      <c r="W34" s="164"/>
      <c r="X34" s="164"/>
      <c r="Y34" s="164"/>
    </row>
    <row r="35" spans="1:25" ht="14.25" customHeight="1" x14ac:dyDescent="0.25">
      <c r="A35" s="162"/>
      <c r="B35" s="163"/>
      <c r="C35" s="164"/>
      <c r="D35" s="164"/>
      <c r="E35" s="164"/>
      <c r="F35" s="165"/>
      <c r="G35" s="165"/>
      <c r="H35" s="166"/>
      <c r="I35" s="167"/>
      <c r="J35" s="167"/>
      <c r="K35" s="167"/>
      <c r="L35" s="164"/>
      <c r="M35" s="169"/>
      <c r="N35" s="164"/>
      <c r="O35" s="164"/>
      <c r="P35" s="164"/>
      <c r="Q35" s="164"/>
      <c r="R35" s="164"/>
      <c r="S35" s="168"/>
      <c r="T35" s="169"/>
      <c r="U35" s="164"/>
      <c r="V35" s="164"/>
      <c r="W35" s="164"/>
      <c r="X35" s="164"/>
      <c r="Y35" s="164"/>
    </row>
    <row r="36" spans="1:25" ht="14.25" customHeight="1" x14ac:dyDescent="0.25">
      <c r="A36" s="162"/>
      <c r="B36" s="163"/>
      <c r="C36" s="164"/>
      <c r="D36" s="164"/>
      <c r="E36" s="164"/>
      <c r="F36" s="165"/>
      <c r="G36" s="165"/>
      <c r="H36" s="166"/>
      <c r="I36" s="167"/>
      <c r="J36" s="167"/>
      <c r="K36" s="167"/>
      <c r="L36" s="168">
        <f>L30/H30*100</f>
        <v>71.304347826086953</v>
      </c>
      <c r="M36" s="168">
        <f>(L30*100/H30)-100</f>
        <v>-28.695652173913047</v>
      </c>
      <c r="N36" s="164"/>
      <c r="O36" s="164"/>
      <c r="P36" s="164"/>
      <c r="Q36" s="164"/>
      <c r="R36" s="164"/>
      <c r="S36" s="168"/>
      <c r="T36" s="164"/>
      <c r="U36" s="164"/>
      <c r="V36" s="164"/>
      <c r="W36" s="164"/>
      <c r="X36" s="164"/>
      <c r="Y36" s="164"/>
    </row>
    <row r="37" spans="1:25" ht="14.25" customHeight="1" x14ac:dyDescent="0.25">
      <c r="A37" s="162"/>
      <c r="B37" s="163"/>
      <c r="C37" s="164"/>
      <c r="D37" s="164"/>
      <c r="E37" s="164"/>
      <c r="F37" s="165"/>
      <c r="G37" s="165"/>
      <c r="H37" s="166"/>
      <c r="I37" s="167"/>
      <c r="J37" s="167"/>
      <c r="K37" s="167"/>
      <c r="L37" s="164"/>
      <c r="M37" s="164"/>
      <c r="N37" s="164"/>
      <c r="O37" s="164"/>
      <c r="P37" s="164"/>
      <c r="Q37" s="164"/>
      <c r="R37" s="164"/>
      <c r="S37" s="168"/>
      <c r="T37" s="164"/>
      <c r="U37" s="164"/>
      <c r="V37" s="164"/>
      <c r="W37" s="164"/>
      <c r="X37" s="164"/>
      <c r="Y37" s="164"/>
    </row>
    <row r="38" spans="1:25" ht="19.5" customHeight="1" x14ac:dyDescent="0.25">
      <c r="A38" s="170" t="s">
        <v>191</v>
      </c>
      <c r="B38" s="171"/>
      <c r="C38" s="172"/>
      <c r="D38" s="172"/>
      <c r="E38" s="172"/>
      <c r="F38" s="172"/>
      <c r="G38" s="172"/>
      <c r="H38" s="173"/>
      <c r="I38" s="167"/>
      <c r="J38" s="167"/>
      <c r="K38" s="167"/>
      <c r="L38" s="164"/>
      <c r="M38" s="164"/>
      <c r="N38" s="164"/>
      <c r="O38" s="164"/>
      <c r="P38" s="164"/>
      <c r="Q38" s="164"/>
      <c r="R38" s="164"/>
      <c r="S38" s="168"/>
      <c r="T38" s="164"/>
      <c r="U38" s="164"/>
      <c r="V38" s="164"/>
      <c r="W38" s="164"/>
      <c r="X38" s="164"/>
      <c r="Y38" s="164"/>
    </row>
    <row r="39" spans="1:25" ht="14.25" customHeight="1" x14ac:dyDescent="0.25">
      <c r="A39" s="162"/>
      <c r="B39" s="163"/>
      <c r="C39" s="164"/>
      <c r="D39" s="164"/>
      <c r="E39" s="164"/>
      <c r="F39" s="165"/>
      <c r="G39" s="165"/>
      <c r="H39" s="166"/>
      <c r="I39" s="167"/>
      <c r="J39" s="167"/>
      <c r="K39" s="167"/>
      <c r="L39" s="164"/>
      <c r="M39" s="164"/>
      <c r="N39" s="164"/>
      <c r="O39" s="164"/>
      <c r="P39" s="164"/>
      <c r="Q39" s="164"/>
      <c r="R39" s="164"/>
      <c r="S39" s="168"/>
      <c r="T39" s="164"/>
      <c r="U39" s="164"/>
      <c r="V39" s="164"/>
      <c r="W39" s="164"/>
      <c r="X39" s="164"/>
      <c r="Y39" s="164"/>
    </row>
    <row r="40" spans="1:25" ht="14.25" customHeight="1" x14ac:dyDescent="0.25">
      <c r="A40" s="162"/>
      <c r="B40" s="163"/>
      <c r="C40" s="164"/>
      <c r="D40" s="164"/>
      <c r="E40" s="164"/>
      <c r="F40" s="165"/>
      <c r="G40" s="165"/>
      <c r="H40" s="166"/>
      <c r="I40" s="167"/>
      <c r="J40" s="167"/>
      <c r="K40" s="167"/>
      <c r="L40" s="164"/>
      <c r="M40" s="164"/>
      <c r="N40" s="164"/>
      <c r="O40" s="164"/>
      <c r="P40" s="164"/>
      <c r="Q40" s="164"/>
      <c r="R40" s="164"/>
      <c r="S40" s="168"/>
      <c r="T40" s="164"/>
      <c r="U40" s="164"/>
      <c r="V40" s="164"/>
      <c r="W40" s="164"/>
      <c r="X40" s="164"/>
      <c r="Y40" s="164"/>
    </row>
    <row r="41" spans="1:25" ht="14.25" customHeight="1" x14ac:dyDescent="0.25">
      <c r="A41" s="162"/>
      <c r="B41" s="163"/>
      <c r="C41" s="164"/>
      <c r="D41" s="164"/>
      <c r="E41" s="164"/>
      <c r="F41" s="165"/>
      <c r="G41" s="165"/>
      <c r="H41" s="166"/>
      <c r="I41" s="167"/>
      <c r="J41" s="167"/>
      <c r="K41" s="167"/>
      <c r="L41" s="164"/>
      <c r="M41" s="164"/>
      <c r="N41" s="164"/>
      <c r="O41" s="164"/>
      <c r="P41" s="164"/>
      <c r="Q41" s="164"/>
      <c r="R41" s="164"/>
      <c r="S41" s="168"/>
      <c r="T41" s="164"/>
      <c r="U41" s="164"/>
      <c r="V41" s="164"/>
      <c r="W41" s="164"/>
      <c r="X41" s="164"/>
      <c r="Y41" s="164"/>
    </row>
    <row r="42" spans="1:25" ht="14.25" customHeight="1" x14ac:dyDescent="0.25">
      <c r="A42" s="162"/>
      <c r="B42" s="163"/>
      <c r="C42" s="164"/>
      <c r="D42" s="164"/>
      <c r="E42" s="164"/>
      <c r="F42" s="165"/>
      <c r="G42" s="165"/>
      <c r="H42" s="166"/>
      <c r="I42" s="167"/>
      <c r="J42" s="167"/>
      <c r="K42" s="167"/>
      <c r="L42" s="164"/>
      <c r="M42" s="164"/>
      <c r="N42" s="164"/>
      <c r="O42" s="164"/>
      <c r="P42" s="164"/>
      <c r="Q42" s="164"/>
      <c r="R42" s="164"/>
      <c r="S42" s="168"/>
      <c r="T42" s="164"/>
      <c r="U42" s="164"/>
      <c r="V42" s="164"/>
      <c r="W42" s="164"/>
      <c r="X42" s="164"/>
      <c r="Y42" s="164"/>
    </row>
    <row r="43" spans="1:25" ht="14.25" customHeight="1" x14ac:dyDescent="0.25">
      <c r="A43" s="162"/>
      <c r="B43" s="163"/>
      <c r="C43" s="164"/>
      <c r="D43" s="164"/>
      <c r="E43" s="164"/>
      <c r="F43" s="165"/>
      <c r="G43" s="165"/>
      <c r="H43" s="166"/>
      <c r="I43" s="167"/>
      <c r="J43" s="167"/>
      <c r="K43" s="167"/>
      <c r="L43" s="164"/>
      <c r="M43" s="164"/>
      <c r="N43" s="164"/>
      <c r="O43" s="164"/>
      <c r="P43" s="164"/>
      <c r="Q43" s="164"/>
      <c r="R43" s="164"/>
      <c r="S43" s="168"/>
      <c r="T43" s="164"/>
      <c r="U43" s="164"/>
      <c r="V43" s="164"/>
      <c r="W43" s="164"/>
      <c r="X43" s="164"/>
      <c r="Y43" s="164"/>
    </row>
    <row r="44" spans="1:25" ht="14.25" customHeight="1" x14ac:dyDescent="0.25">
      <c r="A44" s="162"/>
      <c r="B44" s="163"/>
      <c r="C44" s="164"/>
      <c r="D44" s="164"/>
      <c r="E44" s="164"/>
      <c r="F44" s="165"/>
      <c r="G44" s="165"/>
      <c r="H44" s="166"/>
      <c r="I44" s="167"/>
      <c r="J44" s="167"/>
      <c r="K44" s="167"/>
      <c r="L44" s="164"/>
      <c r="M44" s="164"/>
      <c r="N44" s="164"/>
      <c r="O44" s="164"/>
      <c r="P44" s="164"/>
      <c r="Q44" s="164"/>
      <c r="R44" s="164"/>
      <c r="S44" s="168"/>
      <c r="T44" s="164"/>
      <c r="U44" s="164"/>
      <c r="V44" s="164"/>
      <c r="W44" s="164"/>
      <c r="X44" s="164"/>
      <c r="Y44" s="164"/>
    </row>
    <row r="45" spans="1:25" ht="14.25" customHeight="1" x14ac:dyDescent="0.25">
      <c r="A45" s="162"/>
      <c r="B45" s="163"/>
      <c r="C45" s="164"/>
      <c r="D45" s="164"/>
      <c r="E45" s="164"/>
      <c r="F45" s="165"/>
      <c r="G45" s="165"/>
      <c r="H45" s="166"/>
      <c r="I45" s="167"/>
      <c r="J45" s="167"/>
      <c r="K45" s="167"/>
      <c r="L45" s="164"/>
      <c r="M45" s="164"/>
      <c r="N45" s="164"/>
      <c r="O45" s="164"/>
      <c r="P45" s="164"/>
      <c r="Q45" s="164"/>
      <c r="R45" s="164"/>
      <c r="S45" s="168"/>
      <c r="T45" s="164"/>
      <c r="U45" s="164"/>
      <c r="V45" s="164"/>
      <c r="W45" s="164"/>
      <c r="X45" s="164"/>
      <c r="Y45" s="164"/>
    </row>
    <row r="46" spans="1:25" ht="14.25" customHeight="1" x14ac:dyDescent="0.25">
      <c r="A46" s="162"/>
      <c r="B46" s="163"/>
      <c r="C46" s="164"/>
      <c r="D46" s="164"/>
      <c r="E46" s="164"/>
      <c r="F46" s="165"/>
      <c r="G46" s="165"/>
      <c r="H46" s="166"/>
      <c r="I46" s="167"/>
      <c r="J46" s="167"/>
      <c r="K46" s="167"/>
      <c r="L46" s="164"/>
      <c r="M46" s="164"/>
      <c r="N46" s="164"/>
      <c r="O46" s="164"/>
      <c r="P46" s="164"/>
      <c r="Q46" s="164"/>
      <c r="R46" s="164"/>
      <c r="S46" s="168"/>
      <c r="T46" s="164"/>
      <c r="U46" s="164"/>
      <c r="V46" s="164"/>
      <c r="W46" s="164"/>
      <c r="X46" s="164"/>
      <c r="Y46" s="164"/>
    </row>
    <row r="47" spans="1:25" ht="14.25" customHeight="1" x14ac:dyDescent="0.25">
      <c r="A47" s="162"/>
      <c r="B47" s="163"/>
      <c r="C47" s="164"/>
      <c r="D47" s="164"/>
      <c r="E47" s="164"/>
      <c r="F47" s="165"/>
      <c r="G47" s="165"/>
      <c r="H47" s="166"/>
      <c r="I47" s="167"/>
      <c r="J47" s="167"/>
      <c r="K47" s="167"/>
      <c r="L47" s="164"/>
      <c r="M47" s="164"/>
      <c r="N47" s="164"/>
      <c r="O47" s="164"/>
      <c r="P47" s="164"/>
      <c r="Q47" s="164"/>
      <c r="R47" s="164"/>
      <c r="S47" s="168"/>
      <c r="T47" s="164"/>
      <c r="U47" s="164"/>
      <c r="V47" s="164"/>
      <c r="W47" s="164"/>
      <c r="X47" s="164"/>
      <c r="Y47" s="164"/>
    </row>
    <row r="48" spans="1:25" ht="14.25" customHeight="1" x14ac:dyDescent="0.25">
      <c r="A48" s="162"/>
      <c r="B48" s="163"/>
      <c r="C48" s="164"/>
      <c r="D48" s="164"/>
      <c r="E48" s="164"/>
      <c r="F48" s="165"/>
      <c r="G48" s="165"/>
      <c r="H48" s="166"/>
      <c r="I48" s="167"/>
      <c r="J48" s="167"/>
      <c r="K48" s="167"/>
      <c r="L48" s="164"/>
      <c r="M48" s="164"/>
      <c r="N48" s="164"/>
      <c r="O48" s="164"/>
      <c r="P48" s="164"/>
      <c r="Q48" s="164"/>
      <c r="R48" s="164"/>
      <c r="S48" s="168"/>
      <c r="T48" s="164"/>
      <c r="U48" s="164"/>
      <c r="V48" s="164"/>
      <c r="W48" s="164"/>
      <c r="X48" s="164"/>
      <c r="Y48" s="164"/>
    </row>
    <row r="49" spans="1:25" ht="14.25" customHeight="1" x14ac:dyDescent="0.25">
      <c r="A49" s="162"/>
      <c r="B49" s="163"/>
      <c r="C49" s="164"/>
      <c r="D49" s="164"/>
      <c r="E49" s="164"/>
      <c r="F49" s="165"/>
      <c r="G49" s="165"/>
      <c r="H49" s="166"/>
      <c r="I49" s="167"/>
      <c r="J49" s="167"/>
      <c r="K49" s="167"/>
      <c r="L49" s="164"/>
      <c r="M49" s="164"/>
      <c r="N49" s="164"/>
      <c r="O49" s="164"/>
      <c r="P49" s="164"/>
      <c r="Q49" s="164"/>
      <c r="R49" s="164"/>
      <c r="S49" s="168"/>
      <c r="T49" s="164"/>
      <c r="U49" s="164"/>
      <c r="V49" s="164"/>
      <c r="W49" s="164"/>
      <c r="X49" s="164"/>
      <c r="Y49" s="164"/>
    </row>
    <row r="50" spans="1:25" ht="14.25" customHeight="1" x14ac:dyDescent="0.25">
      <c r="A50" s="162"/>
      <c r="B50" s="163"/>
      <c r="C50" s="164"/>
      <c r="D50" s="164"/>
      <c r="E50" s="164"/>
      <c r="F50" s="165"/>
      <c r="G50" s="165"/>
      <c r="H50" s="166"/>
      <c r="I50" s="167"/>
      <c r="J50" s="167"/>
      <c r="K50" s="167"/>
      <c r="L50" s="164"/>
      <c r="M50" s="164"/>
      <c r="N50" s="164"/>
      <c r="O50" s="164"/>
      <c r="P50" s="164"/>
      <c r="Q50" s="164"/>
      <c r="R50" s="164"/>
      <c r="S50" s="168"/>
      <c r="T50" s="164"/>
      <c r="U50" s="164"/>
      <c r="V50" s="164"/>
      <c r="W50" s="164"/>
      <c r="X50" s="164"/>
      <c r="Y50" s="164"/>
    </row>
    <row r="51" spans="1:25" ht="14.25" customHeight="1" x14ac:dyDescent="0.25">
      <c r="A51" s="162"/>
      <c r="B51" s="163"/>
      <c r="C51" s="164"/>
      <c r="D51" s="164"/>
      <c r="E51" s="164"/>
      <c r="F51" s="165"/>
      <c r="G51" s="165"/>
      <c r="H51" s="166"/>
      <c r="I51" s="167"/>
      <c r="J51" s="167"/>
      <c r="K51" s="167"/>
      <c r="L51" s="164"/>
      <c r="M51" s="164"/>
      <c r="N51" s="164"/>
      <c r="O51" s="164"/>
      <c r="P51" s="164"/>
      <c r="Q51" s="164"/>
      <c r="R51" s="164"/>
      <c r="S51" s="168"/>
      <c r="T51" s="164"/>
      <c r="U51" s="164"/>
      <c r="V51" s="164"/>
      <c r="W51" s="164"/>
      <c r="X51" s="164"/>
      <c r="Y51" s="164"/>
    </row>
    <row r="52" spans="1:25" ht="14.25" customHeight="1" x14ac:dyDescent="0.25">
      <c r="A52" s="162"/>
      <c r="B52" s="163"/>
      <c r="C52" s="164"/>
      <c r="D52" s="164"/>
      <c r="E52" s="164"/>
      <c r="F52" s="165"/>
      <c r="G52" s="165"/>
      <c r="H52" s="166"/>
      <c r="I52" s="167"/>
      <c r="J52" s="167"/>
      <c r="K52" s="167"/>
      <c r="L52" s="164"/>
      <c r="M52" s="164"/>
      <c r="N52" s="164"/>
      <c r="O52" s="164"/>
      <c r="P52" s="164"/>
      <c r="Q52" s="164"/>
      <c r="R52" s="164"/>
      <c r="S52" s="168"/>
      <c r="T52" s="164"/>
      <c r="U52" s="164"/>
      <c r="V52" s="164"/>
      <c r="W52" s="164"/>
      <c r="X52" s="164"/>
      <c r="Y52" s="164"/>
    </row>
    <row r="53" spans="1:25" ht="14.25" customHeight="1" x14ac:dyDescent="0.25">
      <c r="A53" s="162"/>
      <c r="B53" s="163"/>
      <c r="C53" s="164"/>
      <c r="D53" s="164"/>
      <c r="E53" s="164"/>
      <c r="F53" s="165"/>
      <c r="G53" s="165"/>
      <c r="H53" s="166"/>
      <c r="I53" s="167"/>
      <c r="J53" s="167"/>
      <c r="K53" s="167"/>
      <c r="L53" s="164"/>
      <c r="M53" s="164"/>
      <c r="N53" s="164"/>
      <c r="O53" s="164"/>
      <c r="P53" s="164"/>
      <c r="Q53" s="164"/>
      <c r="R53" s="164"/>
      <c r="S53" s="168"/>
      <c r="T53" s="164"/>
      <c r="U53" s="164"/>
      <c r="V53" s="164"/>
      <c r="W53" s="164"/>
      <c r="X53" s="164"/>
      <c r="Y53" s="164"/>
    </row>
    <row r="54" spans="1:25" ht="14.25" customHeight="1" x14ac:dyDescent="0.25">
      <c r="A54" s="162"/>
      <c r="B54" s="163"/>
      <c r="C54" s="164"/>
      <c r="D54" s="164"/>
      <c r="E54" s="164"/>
      <c r="F54" s="165"/>
      <c r="G54" s="165"/>
      <c r="H54" s="166"/>
      <c r="I54" s="167"/>
      <c r="J54" s="167"/>
      <c r="K54" s="167"/>
      <c r="L54" s="164"/>
      <c r="M54" s="164"/>
      <c r="N54" s="164"/>
      <c r="O54" s="164"/>
      <c r="P54" s="164"/>
      <c r="Q54" s="164"/>
      <c r="R54" s="164"/>
      <c r="S54" s="168"/>
      <c r="T54" s="164"/>
      <c r="U54" s="164"/>
      <c r="V54" s="164"/>
      <c r="W54" s="164"/>
      <c r="X54" s="164"/>
      <c r="Y54" s="164"/>
    </row>
    <row r="55" spans="1:25" ht="14.25" customHeight="1" x14ac:dyDescent="0.25">
      <c r="A55" s="162"/>
      <c r="B55" s="163"/>
      <c r="C55" s="164"/>
      <c r="D55" s="164"/>
      <c r="E55" s="164"/>
      <c r="F55" s="165"/>
      <c r="G55" s="165"/>
      <c r="H55" s="166"/>
      <c r="I55" s="167"/>
      <c r="J55" s="167"/>
      <c r="K55" s="167"/>
      <c r="L55" s="164"/>
      <c r="M55" s="164"/>
      <c r="N55" s="164"/>
      <c r="O55" s="164"/>
      <c r="P55" s="164"/>
      <c r="Q55" s="164"/>
      <c r="R55" s="164"/>
      <c r="S55" s="168"/>
      <c r="T55" s="164"/>
      <c r="U55" s="164"/>
      <c r="V55" s="164"/>
      <c r="W55" s="164"/>
      <c r="X55" s="164"/>
      <c r="Y55" s="164"/>
    </row>
    <row r="56" spans="1:25" ht="14.25" customHeight="1" x14ac:dyDescent="0.25">
      <c r="A56" s="162"/>
      <c r="B56" s="163"/>
      <c r="C56" s="164"/>
      <c r="D56" s="164"/>
      <c r="E56" s="164"/>
      <c r="F56" s="165"/>
      <c r="G56" s="165"/>
      <c r="H56" s="166"/>
      <c r="I56" s="167"/>
      <c r="J56" s="167"/>
      <c r="K56" s="167"/>
      <c r="L56" s="164"/>
      <c r="M56" s="164"/>
      <c r="N56" s="164"/>
      <c r="O56" s="164"/>
      <c r="P56" s="164"/>
      <c r="Q56" s="164"/>
      <c r="R56" s="164"/>
      <c r="S56" s="168"/>
      <c r="T56" s="164"/>
      <c r="U56" s="164"/>
      <c r="V56" s="164"/>
      <c r="W56" s="164"/>
      <c r="X56" s="164"/>
      <c r="Y56" s="164"/>
    </row>
    <row r="57" spans="1:25" ht="14.25" customHeight="1" x14ac:dyDescent="0.25">
      <c r="A57" s="162"/>
      <c r="B57" s="163"/>
      <c r="C57" s="164"/>
      <c r="D57" s="164"/>
      <c r="E57" s="164"/>
      <c r="F57" s="165"/>
      <c r="G57" s="165"/>
      <c r="H57" s="166"/>
      <c r="I57" s="167"/>
      <c r="J57" s="167"/>
      <c r="K57" s="167"/>
      <c r="L57" s="164"/>
      <c r="M57" s="164"/>
      <c r="N57" s="164"/>
      <c r="O57" s="164"/>
      <c r="P57" s="164"/>
      <c r="Q57" s="164"/>
      <c r="R57" s="164"/>
      <c r="S57" s="168"/>
      <c r="T57" s="164"/>
      <c r="U57" s="164"/>
      <c r="V57" s="164"/>
      <c r="W57" s="164"/>
      <c r="X57" s="164"/>
      <c r="Y57" s="164"/>
    </row>
    <row r="58" spans="1:25" ht="14.25" customHeight="1" x14ac:dyDescent="0.25">
      <c r="A58" s="162"/>
      <c r="B58" s="163"/>
      <c r="C58" s="164"/>
      <c r="D58" s="164"/>
      <c r="E58" s="164"/>
      <c r="F58" s="165"/>
      <c r="G58" s="165"/>
      <c r="H58" s="166"/>
      <c r="I58" s="167"/>
      <c r="J58" s="167"/>
      <c r="K58" s="167"/>
      <c r="L58" s="164"/>
      <c r="M58" s="164"/>
      <c r="N58" s="164"/>
      <c r="O58" s="164"/>
      <c r="P58" s="164"/>
      <c r="Q58" s="164"/>
      <c r="R58" s="164"/>
      <c r="S58" s="168"/>
      <c r="T58" s="164"/>
      <c r="U58" s="164"/>
      <c r="V58" s="164"/>
      <c r="W58" s="164"/>
      <c r="X58" s="164"/>
      <c r="Y58" s="164"/>
    </row>
    <row r="59" spans="1:25" ht="14.25" customHeight="1" x14ac:dyDescent="0.25">
      <c r="A59" s="162"/>
      <c r="B59" s="163"/>
      <c r="C59" s="164"/>
      <c r="D59" s="164"/>
      <c r="E59" s="164"/>
      <c r="F59" s="165"/>
      <c r="G59" s="165"/>
      <c r="H59" s="166"/>
      <c r="I59" s="167"/>
      <c r="J59" s="167"/>
      <c r="K59" s="167"/>
      <c r="L59" s="164"/>
      <c r="M59" s="164"/>
      <c r="N59" s="164"/>
      <c r="O59" s="164"/>
      <c r="P59" s="164"/>
      <c r="Q59" s="164"/>
      <c r="R59" s="164"/>
      <c r="S59" s="168"/>
      <c r="T59" s="164"/>
      <c r="U59" s="164"/>
      <c r="V59" s="164"/>
      <c r="W59" s="164"/>
      <c r="X59" s="164"/>
      <c r="Y59" s="164"/>
    </row>
    <row r="60" spans="1:25" ht="14.25" customHeight="1" x14ac:dyDescent="0.25">
      <c r="A60" s="162"/>
      <c r="B60" s="163"/>
      <c r="C60" s="164"/>
      <c r="D60" s="164"/>
      <c r="E60" s="164"/>
      <c r="F60" s="165"/>
      <c r="G60" s="165"/>
      <c r="H60" s="166"/>
      <c r="I60" s="167"/>
      <c r="J60" s="167"/>
      <c r="K60" s="167"/>
      <c r="L60" s="164"/>
      <c r="M60" s="164"/>
      <c r="N60" s="164"/>
      <c r="O60" s="164"/>
      <c r="P60" s="164"/>
      <c r="Q60" s="164"/>
      <c r="R60" s="164"/>
      <c r="S60" s="168"/>
      <c r="T60" s="164"/>
      <c r="U60" s="164"/>
      <c r="V60" s="164"/>
      <c r="W60" s="164"/>
      <c r="X60" s="164"/>
      <c r="Y60" s="164"/>
    </row>
    <row r="61" spans="1:25" ht="14.25" customHeight="1" x14ac:dyDescent="0.25">
      <c r="A61" s="162"/>
      <c r="B61" s="163"/>
      <c r="C61" s="164"/>
      <c r="D61" s="164"/>
      <c r="E61" s="164"/>
      <c r="F61" s="165"/>
      <c r="G61" s="165"/>
      <c r="H61" s="166"/>
      <c r="I61" s="167"/>
      <c r="J61" s="167"/>
      <c r="K61" s="167"/>
      <c r="L61" s="164"/>
      <c r="M61" s="164"/>
      <c r="N61" s="164"/>
      <c r="O61" s="164"/>
      <c r="P61" s="164"/>
      <c r="Q61" s="164"/>
      <c r="R61" s="164"/>
      <c r="S61" s="168"/>
      <c r="T61" s="164"/>
      <c r="U61" s="164"/>
      <c r="V61" s="164"/>
      <c r="W61" s="164"/>
      <c r="X61" s="164"/>
      <c r="Y61" s="164"/>
    </row>
    <row r="62" spans="1:25" ht="14.25" customHeight="1" x14ac:dyDescent="0.25">
      <c r="A62" s="162"/>
      <c r="B62" s="163"/>
      <c r="C62" s="164"/>
      <c r="D62" s="164"/>
      <c r="E62" s="164"/>
      <c r="F62" s="165"/>
      <c r="G62" s="165"/>
      <c r="H62" s="166"/>
      <c r="I62" s="167"/>
      <c r="J62" s="167"/>
      <c r="K62" s="167"/>
      <c r="L62" s="164"/>
      <c r="M62" s="164"/>
      <c r="N62" s="164"/>
      <c r="O62" s="164"/>
      <c r="P62" s="164"/>
      <c r="Q62" s="164"/>
      <c r="R62" s="164"/>
      <c r="S62" s="168"/>
      <c r="T62" s="164"/>
      <c r="U62" s="164"/>
      <c r="V62" s="164"/>
      <c r="W62" s="164"/>
      <c r="X62" s="164"/>
      <c r="Y62" s="164"/>
    </row>
    <row r="63" spans="1:25" ht="14.25" customHeight="1" x14ac:dyDescent="0.25">
      <c r="A63" s="162"/>
      <c r="B63" s="163"/>
      <c r="C63" s="164"/>
      <c r="D63" s="164"/>
      <c r="E63" s="164"/>
      <c r="F63" s="165"/>
      <c r="G63" s="165"/>
      <c r="H63" s="166"/>
      <c r="I63" s="167"/>
      <c r="J63" s="167"/>
      <c r="K63" s="167"/>
      <c r="L63" s="164"/>
      <c r="M63" s="164"/>
      <c r="N63" s="164"/>
      <c r="O63" s="164"/>
      <c r="P63" s="164"/>
      <c r="Q63" s="164"/>
      <c r="R63" s="164"/>
      <c r="S63" s="168"/>
      <c r="T63" s="164"/>
      <c r="U63" s="164"/>
      <c r="V63" s="164"/>
      <c r="W63" s="164"/>
      <c r="X63" s="164"/>
      <c r="Y63" s="164"/>
    </row>
    <row r="64" spans="1:25" ht="14.25" customHeight="1" x14ac:dyDescent="0.25">
      <c r="A64" s="162"/>
      <c r="B64" s="163"/>
      <c r="C64" s="164"/>
      <c r="D64" s="164"/>
      <c r="E64" s="164"/>
      <c r="F64" s="165"/>
      <c r="G64" s="165"/>
      <c r="H64" s="166"/>
      <c r="I64" s="167"/>
      <c r="J64" s="167"/>
      <c r="K64" s="167"/>
      <c r="L64" s="164"/>
      <c r="M64" s="164"/>
      <c r="N64" s="164"/>
      <c r="O64" s="164"/>
      <c r="P64" s="164"/>
      <c r="Q64" s="164"/>
      <c r="R64" s="164"/>
      <c r="S64" s="168"/>
      <c r="T64" s="164"/>
      <c r="U64" s="164"/>
      <c r="V64" s="164"/>
      <c r="W64" s="164"/>
      <c r="X64" s="164"/>
      <c r="Y64" s="164"/>
    </row>
    <row r="65" spans="1:25" ht="14.25" customHeight="1" x14ac:dyDescent="0.25">
      <c r="A65" s="162"/>
      <c r="B65" s="163"/>
      <c r="C65" s="164"/>
      <c r="D65" s="164"/>
      <c r="E65" s="164"/>
      <c r="F65" s="165"/>
      <c r="G65" s="165"/>
      <c r="H65" s="166"/>
      <c r="I65" s="167"/>
      <c r="J65" s="167"/>
      <c r="K65" s="167"/>
      <c r="L65" s="164"/>
      <c r="M65" s="164"/>
      <c r="N65" s="164"/>
      <c r="O65" s="164"/>
      <c r="P65" s="164"/>
      <c r="Q65" s="164"/>
      <c r="R65" s="164"/>
      <c r="S65" s="168"/>
      <c r="T65" s="164"/>
      <c r="U65" s="164"/>
      <c r="V65" s="164"/>
      <c r="W65" s="164"/>
      <c r="X65" s="164"/>
      <c r="Y65" s="164"/>
    </row>
    <row r="66" spans="1:25" ht="14.25" customHeight="1" x14ac:dyDescent="0.25">
      <c r="A66" s="162"/>
      <c r="B66" s="163"/>
      <c r="C66" s="164"/>
      <c r="D66" s="164"/>
      <c r="E66" s="164"/>
      <c r="F66" s="165"/>
      <c r="G66" s="165"/>
      <c r="H66" s="166"/>
      <c r="I66" s="167"/>
      <c r="J66" s="167"/>
      <c r="K66" s="167"/>
      <c r="L66" s="164"/>
      <c r="M66" s="164"/>
      <c r="N66" s="164"/>
      <c r="O66" s="164"/>
      <c r="P66" s="164"/>
      <c r="Q66" s="164"/>
      <c r="R66" s="164"/>
      <c r="S66" s="168"/>
      <c r="T66" s="164"/>
      <c r="U66" s="164"/>
      <c r="V66" s="164"/>
      <c r="W66" s="164"/>
      <c r="X66" s="164"/>
      <c r="Y66" s="164"/>
    </row>
    <row r="67" spans="1:25" ht="14.25" customHeight="1" x14ac:dyDescent="0.25">
      <c r="A67" s="162"/>
      <c r="B67" s="163"/>
      <c r="C67" s="164"/>
      <c r="D67" s="164"/>
      <c r="E67" s="164"/>
      <c r="F67" s="165"/>
      <c r="G67" s="165"/>
      <c r="H67" s="166"/>
      <c r="I67" s="167"/>
      <c r="J67" s="167"/>
      <c r="K67" s="167"/>
      <c r="L67" s="164"/>
      <c r="M67" s="164"/>
      <c r="N67" s="164"/>
      <c r="O67" s="164"/>
      <c r="P67" s="164"/>
      <c r="Q67" s="164"/>
      <c r="R67" s="164"/>
      <c r="S67" s="168"/>
      <c r="T67" s="164"/>
      <c r="U67" s="164"/>
      <c r="V67" s="164"/>
      <c r="W67" s="164"/>
      <c r="X67" s="164"/>
      <c r="Y67" s="164"/>
    </row>
    <row r="68" spans="1:25" ht="14.25" customHeight="1" x14ac:dyDescent="0.25">
      <c r="A68" s="162"/>
      <c r="B68" s="163"/>
      <c r="C68" s="164"/>
      <c r="D68" s="164"/>
      <c r="E68" s="164"/>
      <c r="F68" s="165"/>
      <c r="G68" s="165"/>
      <c r="H68" s="166"/>
      <c r="I68" s="167"/>
      <c r="J68" s="167"/>
      <c r="K68" s="167"/>
      <c r="L68" s="164"/>
      <c r="M68" s="164"/>
      <c r="N68" s="164"/>
      <c r="O68" s="164"/>
      <c r="P68" s="164"/>
      <c r="Q68" s="164"/>
      <c r="R68" s="164"/>
      <c r="S68" s="168"/>
      <c r="T68" s="164"/>
      <c r="U68" s="164"/>
      <c r="V68" s="164"/>
      <c r="W68" s="164"/>
      <c r="X68" s="164"/>
      <c r="Y68" s="164"/>
    </row>
    <row r="69" spans="1:25" ht="14.25" customHeight="1" x14ac:dyDescent="0.25">
      <c r="A69" s="162"/>
      <c r="B69" s="163"/>
      <c r="C69" s="164"/>
      <c r="D69" s="164"/>
      <c r="E69" s="164"/>
      <c r="F69" s="165"/>
      <c r="G69" s="165"/>
      <c r="H69" s="166"/>
      <c r="I69" s="167"/>
      <c r="J69" s="167"/>
      <c r="K69" s="167"/>
      <c r="L69" s="164"/>
      <c r="M69" s="164"/>
      <c r="N69" s="164"/>
      <c r="O69" s="164"/>
      <c r="P69" s="164"/>
      <c r="Q69" s="164"/>
      <c r="R69" s="164"/>
      <c r="S69" s="168"/>
      <c r="T69" s="164"/>
      <c r="U69" s="164"/>
      <c r="V69" s="164"/>
      <c r="W69" s="164"/>
      <c r="X69" s="164"/>
      <c r="Y69" s="164"/>
    </row>
    <row r="70" spans="1:25" ht="14.25" customHeight="1" x14ac:dyDescent="0.25">
      <c r="A70" s="162"/>
      <c r="B70" s="163"/>
      <c r="C70" s="164"/>
      <c r="D70" s="164"/>
      <c r="E70" s="164"/>
      <c r="F70" s="165"/>
      <c r="G70" s="165"/>
      <c r="H70" s="166"/>
      <c r="I70" s="167"/>
      <c r="J70" s="167"/>
      <c r="K70" s="167"/>
      <c r="L70" s="164"/>
      <c r="M70" s="164"/>
      <c r="N70" s="164"/>
      <c r="O70" s="164"/>
      <c r="P70" s="164"/>
      <c r="Q70" s="164"/>
      <c r="R70" s="164"/>
      <c r="S70" s="168"/>
      <c r="T70" s="164"/>
      <c r="U70" s="164"/>
      <c r="V70" s="164"/>
      <c r="W70" s="164"/>
      <c r="X70" s="164"/>
      <c r="Y70" s="164"/>
    </row>
    <row r="71" spans="1:25" ht="14.25" customHeight="1" x14ac:dyDescent="0.25">
      <c r="A71" s="162"/>
      <c r="B71" s="163"/>
      <c r="C71" s="164"/>
      <c r="D71" s="164"/>
      <c r="E71" s="164"/>
      <c r="F71" s="165"/>
      <c r="G71" s="165"/>
      <c r="H71" s="166"/>
      <c r="I71" s="167"/>
      <c r="J71" s="167"/>
      <c r="K71" s="167"/>
      <c r="L71" s="164"/>
      <c r="M71" s="164"/>
      <c r="N71" s="164"/>
      <c r="O71" s="164"/>
      <c r="P71" s="164"/>
      <c r="Q71" s="164"/>
      <c r="R71" s="164"/>
      <c r="S71" s="168"/>
      <c r="T71" s="164"/>
      <c r="U71" s="164"/>
      <c r="V71" s="164"/>
      <c r="W71" s="164"/>
      <c r="X71" s="164"/>
      <c r="Y71" s="164"/>
    </row>
    <row r="72" spans="1:25" ht="14.25" customHeight="1" x14ac:dyDescent="0.25">
      <c r="A72" s="162"/>
      <c r="B72" s="163"/>
      <c r="C72" s="164"/>
      <c r="D72" s="164"/>
      <c r="E72" s="164"/>
      <c r="F72" s="165"/>
      <c r="G72" s="165"/>
      <c r="H72" s="166"/>
      <c r="I72" s="167"/>
      <c r="J72" s="167"/>
      <c r="K72" s="167"/>
      <c r="L72" s="164"/>
      <c r="M72" s="164"/>
      <c r="N72" s="164"/>
      <c r="O72" s="164"/>
      <c r="P72" s="164"/>
      <c r="Q72" s="164"/>
      <c r="R72" s="164"/>
      <c r="S72" s="168"/>
      <c r="T72" s="164"/>
      <c r="U72" s="164"/>
      <c r="V72" s="164"/>
      <c r="W72" s="164"/>
      <c r="X72" s="164"/>
      <c r="Y72" s="164"/>
    </row>
    <row r="73" spans="1:25" ht="14.25" customHeight="1" x14ac:dyDescent="0.25">
      <c r="A73" s="162"/>
      <c r="B73" s="163"/>
      <c r="C73" s="164"/>
      <c r="D73" s="164"/>
      <c r="E73" s="164"/>
      <c r="F73" s="165"/>
      <c r="G73" s="165"/>
      <c r="H73" s="166"/>
      <c r="I73" s="167"/>
      <c r="J73" s="167"/>
      <c r="K73" s="167"/>
      <c r="L73" s="164"/>
      <c r="M73" s="164"/>
      <c r="N73" s="164"/>
      <c r="O73" s="164"/>
      <c r="P73" s="164"/>
      <c r="Q73" s="164"/>
      <c r="R73" s="164"/>
      <c r="S73" s="168"/>
      <c r="T73" s="164"/>
      <c r="U73" s="164"/>
      <c r="V73" s="164"/>
      <c r="W73" s="164"/>
      <c r="X73" s="164"/>
      <c r="Y73" s="164"/>
    </row>
    <row r="74" spans="1:25" ht="14.25" customHeight="1" x14ac:dyDescent="0.25">
      <c r="A74" s="162"/>
      <c r="B74" s="163"/>
      <c r="C74" s="164"/>
      <c r="D74" s="164"/>
      <c r="E74" s="164"/>
      <c r="F74" s="165"/>
      <c r="G74" s="165"/>
      <c r="H74" s="166"/>
      <c r="I74" s="167"/>
      <c r="J74" s="167"/>
      <c r="K74" s="167"/>
      <c r="L74" s="164"/>
      <c r="M74" s="164"/>
      <c r="N74" s="164"/>
      <c r="O74" s="164"/>
      <c r="P74" s="164"/>
      <c r="Q74" s="164"/>
      <c r="R74" s="164"/>
      <c r="S74" s="168"/>
      <c r="T74" s="164"/>
      <c r="U74" s="164"/>
      <c r="V74" s="164"/>
      <c r="W74" s="164"/>
      <c r="X74" s="164"/>
      <c r="Y74" s="164"/>
    </row>
    <row r="75" spans="1:25" ht="14.25" customHeight="1" x14ac:dyDescent="0.25">
      <c r="A75" s="162"/>
      <c r="B75" s="163"/>
      <c r="C75" s="164"/>
      <c r="D75" s="164"/>
      <c r="E75" s="164"/>
      <c r="F75" s="165"/>
      <c r="G75" s="165"/>
      <c r="H75" s="166"/>
      <c r="I75" s="167"/>
      <c r="J75" s="167"/>
      <c r="K75" s="167"/>
      <c r="L75" s="164"/>
      <c r="M75" s="164"/>
      <c r="N75" s="164"/>
      <c r="O75" s="164"/>
      <c r="P75" s="164"/>
      <c r="Q75" s="164"/>
      <c r="R75" s="164"/>
      <c r="S75" s="168"/>
      <c r="T75" s="164"/>
      <c r="U75" s="164"/>
      <c r="V75" s="164"/>
      <c r="W75" s="164"/>
      <c r="X75" s="164"/>
      <c r="Y75" s="164"/>
    </row>
    <row r="76" spans="1:25" ht="14.25" customHeight="1" x14ac:dyDescent="0.25">
      <c r="A76" s="162"/>
      <c r="B76" s="163"/>
      <c r="C76" s="164"/>
      <c r="D76" s="164"/>
      <c r="E76" s="164"/>
      <c r="F76" s="165"/>
      <c r="G76" s="165"/>
      <c r="H76" s="166"/>
      <c r="I76" s="167"/>
      <c r="J76" s="167"/>
      <c r="K76" s="167"/>
      <c r="L76" s="164"/>
      <c r="M76" s="164"/>
      <c r="N76" s="164"/>
      <c r="O76" s="164"/>
      <c r="P76" s="164"/>
      <c r="Q76" s="164"/>
      <c r="R76" s="164"/>
      <c r="S76" s="168"/>
      <c r="T76" s="164"/>
      <c r="U76" s="164"/>
      <c r="V76" s="164"/>
      <c r="W76" s="164"/>
      <c r="X76" s="164"/>
      <c r="Y76" s="164"/>
    </row>
    <row r="77" spans="1:25" ht="14.25" customHeight="1" x14ac:dyDescent="0.25">
      <c r="A77" s="162"/>
      <c r="B77" s="163"/>
      <c r="C77" s="164"/>
      <c r="D77" s="164"/>
      <c r="E77" s="164"/>
      <c r="F77" s="165"/>
      <c r="G77" s="165"/>
      <c r="H77" s="166"/>
      <c r="I77" s="167"/>
      <c r="J77" s="167"/>
      <c r="K77" s="167"/>
      <c r="L77" s="164"/>
      <c r="M77" s="164"/>
      <c r="N77" s="164"/>
      <c r="O77" s="164"/>
      <c r="P77" s="164"/>
      <c r="Q77" s="164"/>
      <c r="R77" s="164"/>
      <c r="S77" s="168"/>
      <c r="T77" s="164"/>
      <c r="U77" s="164"/>
      <c r="V77" s="164"/>
      <c r="W77" s="164"/>
      <c r="X77" s="164"/>
      <c r="Y77" s="164"/>
    </row>
    <row r="78" spans="1:25" ht="14.25" customHeight="1" x14ac:dyDescent="0.25">
      <c r="A78" s="162"/>
      <c r="B78" s="163"/>
      <c r="C78" s="164"/>
      <c r="D78" s="164"/>
      <c r="E78" s="164"/>
      <c r="F78" s="165"/>
      <c r="G78" s="165"/>
      <c r="H78" s="166"/>
      <c r="I78" s="167"/>
      <c r="J78" s="167"/>
      <c r="K78" s="167"/>
      <c r="L78" s="164"/>
      <c r="M78" s="164"/>
      <c r="N78" s="164"/>
      <c r="O78" s="164"/>
      <c r="P78" s="164"/>
      <c r="Q78" s="164"/>
      <c r="R78" s="164"/>
      <c r="S78" s="168"/>
      <c r="T78" s="164"/>
      <c r="U78" s="164"/>
      <c r="V78" s="164"/>
      <c r="W78" s="164"/>
      <c r="X78" s="164"/>
      <c r="Y78" s="164"/>
    </row>
    <row r="79" spans="1:25" ht="14.25" customHeight="1" x14ac:dyDescent="0.25">
      <c r="A79" s="162"/>
      <c r="B79" s="163"/>
      <c r="C79" s="164"/>
      <c r="D79" s="164"/>
      <c r="E79" s="164"/>
      <c r="F79" s="165"/>
      <c r="G79" s="165"/>
      <c r="H79" s="166"/>
      <c r="I79" s="167"/>
      <c r="J79" s="167"/>
      <c r="K79" s="167"/>
      <c r="L79" s="164"/>
      <c r="M79" s="164"/>
      <c r="N79" s="164"/>
      <c r="O79" s="164"/>
      <c r="P79" s="164"/>
      <c r="Q79" s="164"/>
      <c r="R79" s="164"/>
      <c r="S79" s="168"/>
      <c r="T79" s="164"/>
      <c r="U79" s="164"/>
      <c r="V79" s="164"/>
      <c r="W79" s="164"/>
      <c r="X79" s="164"/>
      <c r="Y79" s="164"/>
    </row>
    <row r="80" spans="1:25" ht="14.25" customHeight="1" x14ac:dyDescent="0.25">
      <c r="A80" s="162"/>
      <c r="B80" s="163"/>
      <c r="C80" s="164"/>
      <c r="D80" s="164"/>
      <c r="E80" s="164"/>
      <c r="F80" s="165"/>
      <c r="G80" s="165"/>
      <c r="H80" s="166"/>
      <c r="I80" s="167"/>
      <c r="J80" s="167"/>
      <c r="K80" s="167"/>
      <c r="L80" s="164"/>
      <c r="M80" s="164"/>
      <c r="N80" s="164"/>
      <c r="O80" s="164"/>
      <c r="P80" s="164"/>
      <c r="Q80" s="164"/>
      <c r="R80" s="164"/>
      <c r="S80" s="168"/>
      <c r="T80" s="164"/>
      <c r="U80" s="164"/>
      <c r="V80" s="164"/>
      <c r="W80" s="164"/>
      <c r="X80" s="164"/>
      <c r="Y80" s="164"/>
    </row>
    <row r="81" spans="1:25" ht="14.25" customHeight="1" x14ac:dyDescent="0.25">
      <c r="A81" s="162"/>
      <c r="B81" s="163"/>
      <c r="C81" s="164"/>
      <c r="D81" s="164"/>
      <c r="E81" s="164"/>
      <c r="F81" s="165"/>
      <c r="G81" s="165"/>
      <c r="H81" s="166"/>
      <c r="I81" s="167"/>
      <c r="J81" s="167"/>
      <c r="K81" s="167"/>
      <c r="L81" s="164"/>
      <c r="M81" s="164"/>
      <c r="N81" s="164"/>
      <c r="O81" s="164"/>
      <c r="P81" s="164"/>
      <c r="Q81" s="164"/>
      <c r="R81" s="164"/>
      <c r="S81" s="168"/>
      <c r="T81" s="164"/>
      <c r="U81" s="164"/>
      <c r="V81" s="164"/>
      <c r="W81" s="164"/>
      <c r="X81" s="164"/>
      <c r="Y81" s="164"/>
    </row>
    <row r="82" spans="1:25" ht="14.25" customHeight="1" x14ac:dyDescent="0.25">
      <c r="A82" s="162"/>
      <c r="B82" s="163"/>
      <c r="C82" s="164"/>
      <c r="D82" s="164"/>
      <c r="E82" s="164"/>
      <c r="F82" s="165"/>
      <c r="G82" s="165"/>
      <c r="H82" s="166"/>
      <c r="I82" s="167"/>
      <c r="J82" s="167"/>
      <c r="K82" s="167"/>
      <c r="L82" s="164"/>
      <c r="M82" s="164"/>
      <c r="N82" s="164"/>
      <c r="O82" s="164"/>
      <c r="P82" s="164"/>
      <c r="Q82" s="164"/>
      <c r="R82" s="164"/>
      <c r="S82" s="168"/>
      <c r="T82" s="164"/>
      <c r="U82" s="164"/>
      <c r="V82" s="164"/>
      <c r="W82" s="164"/>
      <c r="X82" s="164"/>
      <c r="Y82" s="164"/>
    </row>
    <row r="83" spans="1:25" ht="14.25" customHeight="1" x14ac:dyDescent="0.25">
      <c r="A83" s="162"/>
      <c r="B83" s="163"/>
      <c r="C83" s="164"/>
      <c r="D83" s="164"/>
      <c r="E83" s="164"/>
      <c r="F83" s="165"/>
      <c r="G83" s="165"/>
      <c r="H83" s="166"/>
      <c r="I83" s="167"/>
      <c r="J83" s="167"/>
      <c r="K83" s="167"/>
      <c r="L83" s="164"/>
      <c r="M83" s="164"/>
      <c r="N83" s="164"/>
      <c r="O83" s="164"/>
      <c r="P83" s="164"/>
      <c r="Q83" s="164"/>
      <c r="R83" s="164"/>
      <c r="S83" s="168"/>
      <c r="T83" s="164"/>
      <c r="U83" s="164"/>
      <c r="V83" s="164"/>
      <c r="W83" s="164"/>
      <c r="X83" s="164"/>
      <c r="Y83" s="164"/>
    </row>
    <row r="84" spans="1:25" ht="14.25" customHeight="1" x14ac:dyDescent="0.25">
      <c r="A84" s="162"/>
      <c r="B84" s="163"/>
      <c r="C84" s="164"/>
      <c r="D84" s="164"/>
      <c r="E84" s="164"/>
      <c r="F84" s="165"/>
      <c r="G84" s="165"/>
      <c r="H84" s="166"/>
      <c r="I84" s="167"/>
      <c r="J84" s="167"/>
      <c r="K84" s="167"/>
      <c r="L84" s="164"/>
      <c r="M84" s="164"/>
      <c r="N84" s="164"/>
      <c r="O84" s="164"/>
      <c r="P84" s="164"/>
      <c r="Q84" s="164"/>
      <c r="R84" s="164"/>
      <c r="S84" s="168"/>
      <c r="T84" s="164"/>
      <c r="U84" s="164"/>
      <c r="V84" s="164"/>
      <c r="W84" s="164"/>
      <c r="X84" s="164"/>
      <c r="Y84" s="164"/>
    </row>
    <row r="85" spans="1:25" ht="14.25" customHeight="1" x14ac:dyDescent="0.25">
      <c r="A85" s="162"/>
      <c r="B85" s="163"/>
      <c r="C85" s="164"/>
      <c r="D85" s="164"/>
      <c r="E85" s="164"/>
      <c r="F85" s="165"/>
      <c r="G85" s="165"/>
      <c r="H85" s="166"/>
      <c r="I85" s="167"/>
      <c r="J85" s="167"/>
      <c r="K85" s="167"/>
      <c r="L85" s="164"/>
      <c r="M85" s="164"/>
      <c r="N85" s="164"/>
      <c r="O85" s="164"/>
      <c r="P85" s="164"/>
      <c r="Q85" s="164"/>
      <c r="R85" s="164"/>
      <c r="S85" s="168"/>
      <c r="T85" s="164"/>
      <c r="U85" s="164"/>
      <c r="V85" s="164"/>
      <c r="W85" s="164"/>
      <c r="X85" s="164"/>
      <c r="Y85" s="164"/>
    </row>
    <row r="86" spans="1:25" ht="14.25" customHeight="1" x14ac:dyDescent="0.25">
      <c r="A86" s="162"/>
      <c r="B86" s="163"/>
      <c r="C86" s="164"/>
      <c r="D86" s="164"/>
      <c r="E86" s="164"/>
      <c r="F86" s="165"/>
      <c r="G86" s="165"/>
      <c r="H86" s="166"/>
      <c r="I86" s="167"/>
      <c r="J86" s="167"/>
      <c r="K86" s="167"/>
      <c r="L86" s="164"/>
      <c r="M86" s="164"/>
      <c r="N86" s="164"/>
      <c r="O86" s="164"/>
      <c r="P86" s="164"/>
      <c r="Q86" s="164"/>
      <c r="R86" s="164"/>
      <c r="S86" s="168"/>
      <c r="T86" s="164"/>
      <c r="U86" s="164"/>
      <c r="V86" s="164"/>
      <c r="W86" s="164"/>
      <c r="X86" s="164"/>
      <c r="Y86" s="164"/>
    </row>
    <row r="87" spans="1:25" ht="14.25" customHeight="1" x14ac:dyDescent="0.25">
      <c r="A87" s="162"/>
      <c r="B87" s="163"/>
      <c r="C87" s="164"/>
      <c r="D87" s="164"/>
      <c r="E87" s="164"/>
      <c r="F87" s="165"/>
      <c r="G87" s="165"/>
      <c r="H87" s="166"/>
      <c r="I87" s="167"/>
      <c r="J87" s="167"/>
      <c r="K87" s="167"/>
      <c r="L87" s="164"/>
      <c r="M87" s="164"/>
      <c r="N87" s="164"/>
      <c r="O87" s="164"/>
      <c r="P87" s="164"/>
      <c r="Q87" s="164"/>
      <c r="R87" s="164"/>
      <c r="S87" s="168"/>
      <c r="T87" s="164"/>
      <c r="U87" s="164"/>
      <c r="V87" s="164"/>
      <c r="W87" s="164"/>
      <c r="X87" s="164"/>
      <c r="Y87" s="164"/>
    </row>
    <row r="88" spans="1:25" ht="14.25" customHeight="1" x14ac:dyDescent="0.25">
      <c r="A88" s="162"/>
      <c r="B88" s="163"/>
      <c r="C88" s="164"/>
      <c r="D88" s="164"/>
      <c r="E88" s="164"/>
      <c r="F88" s="165"/>
      <c r="G88" s="165"/>
      <c r="H88" s="166"/>
      <c r="I88" s="167"/>
      <c r="J88" s="167"/>
      <c r="K88" s="167"/>
      <c r="L88" s="164"/>
      <c r="M88" s="164"/>
      <c r="N88" s="164"/>
      <c r="O88" s="164"/>
      <c r="P88" s="164"/>
      <c r="Q88" s="164"/>
      <c r="R88" s="164"/>
      <c r="S88" s="168"/>
      <c r="T88" s="164"/>
      <c r="U88" s="164"/>
      <c r="V88" s="164"/>
      <c r="W88" s="164"/>
      <c r="X88" s="164"/>
      <c r="Y88" s="164"/>
    </row>
    <row r="89" spans="1:25" ht="14.25" customHeight="1" x14ac:dyDescent="0.25">
      <c r="A89" s="162"/>
      <c r="B89" s="163"/>
      <c r="C89" s="164"/>
      <c r="D89" s="164"/>
      <c r="E89" s="164"/>
      <c r="F89" s="165"/>
      <c r="G89" s="165"/>
      <c r="H89" s="166"/>
      <c r="I89" s="167"/>
      <c r="J89" s="167"/>
      <c r="K89" s="167"/>
      <c r="L89" s="164"/>
      <c r="M89" s="164"/>
      <c r="N89" s="164"/>
      <c r="O89" s="164"/>
      <c r="P89" s="164"/>
      <c r="Q89" s="164"/>
      <c r="R89" s="164"/>
      <c r="S89" s="168"/>
      <c r="T89" s="164"/>
      <c r="U89" s="164"/>
      <c r="V89" s="164"/>
      <c r="W89" s="164"/>
      <c r="X89" s="164"/>
      <c r="Y89" s="164"/>
    </row>
    <row r="90" spans="1:25" ht="14.25" customHeight="1" x14ac:dyDescent="0.25">
      <c r="A90" s="162"/>
      <c r="B90" s="163"/>
      <c r="C90" s="164"/>
      <c r="D90" s="164"/>
      <c r="E90" s="164"/>
      <c r="F90" s="165"/>
      <c r="G90" s="165"/>
      <c r="H90" s="166"/>
      <c r="I90" s="167"/>
      <c r="J90" s="167"/>
      <c r="K90" s="167"/>
      <c r="L90" s="164"/>
      <c r="M90" s="164"/>
      <c r="N90" s="164"/>
      <c r="O90" s="164"/>
      <c r="P90" s="164"/>
      <c r="Q90" s="164"/>
      <c r="R90" s="164"/>
      <c r="S90" s="168"/>
      <c r="T90" s="164"/>
      <c r="U90" s="164"/>
      <c r="V90" s="164"/>
      <c r="W90" s="164"/>
      <c r="X90" s="164"/>
      <c r="Y90" s="164"/>
    </row>
    <row r="91" spans="1:25" ht="14.25" customHeight="1" x14ac:dyDescent="0.25">
      <c r="A91" s="162"/>
      <c r="B91" s="163"/>
      <c r="C91" s="164"/>
      <c r="D91" s="164"/>
      <c r="E91" s="164"/>
      <c r="F91" s="165"/>
      <c r="G91" s="165"/>
      <c r="H91" s="166"/>
      <c r="I91" s="167"/>
      <c r="J91" s="167"/>
      <c r="K91" s="167"/>
      <c r="L91" s="164"/>
      <c r="M91" s="164"/>
      <c r="N91" s="164"/>
      <c r="O91" s="164"/>
      <c r="P91" s="164"/>
      <c r="Q91" s="164"/>
      <c r="R91" s="164"/>
      <c r="S91" s="168"/>
      <c r="T91" s="164"/>
      <c r="U91" s="164"/>
      <c r="V91" s="164"/>
      <c r="W91" s="164"/>
      <c r="X91" s="164"/>
      <c r="Y91" s="164"/>
    </row>
    <row r="92" spans="1:25" ht="14.25" customHeight="1" x14ac:dyDescent="0.25">
      <c r="A92" s="162"/>
      <c r="B92" s="163"/>
      <c r="C92" s="164"/>
      <c r="D92" s="164"/>
      <c r="E92" s="164"/>
      <c r="F92" s="165"/>
      <c r="G92" s="165"/>
      <c r="H92" s="166"/>
      <c r="I92" s="167"/>
      <c r="J92" s="167"/>
      <c r="K92" s="167"/>
      <c r="L92" s="164"/>
      <c r="M92" s="164"/>
      <c r="N92" s="164"/>
      <c r="O92" s="164"/>
      <c r="P92" s="164"/>
      <c r="Q92" s="164"/>
      <c r="R92" s="164"/>
      <c r="S92" s="168"/>
      <c r="T92" s="164"/>
      <c r="U92" s="164"/>
      <c r="V92" s="164"/>
      <c r="W92" s="164"/>
      <c r="X92" s="164"/>
      <c r="Y92" s="164"/>
    </row>
    <row r="93" spans="1:25" ht="14.25" customHeight="1" x14ac:dyDescent="0.25">
      <c r="A93" s="162"/>
      <c r="B93" s="163"/>
      <c r="C93" s="164"/>
      <c r="D93" s="164"/>
      <c r="E93" s="164"/>
      <c r="F93" s="165"/>
      <c r="G93" s="165"/>
      <c r="H93" s="166"/>
      <c r="I93" s="167"/>
      <c r="J93" s="167"/>
      <c r="K93" s="167"/>
      <c r="L93" s="164"/>
      <c r="M93" s="164"/>
      <c r="N93" s="164"/>
      <c r="O93" s="164"/>
      <c r="P93" s="164"/>
      <c r="Q93" s="164"/>
      <c r="R93" s="164"/>
      <c r="S93" s="168"/>
      <c r="T93" s="164"/>
      <c r="U93" s="164"/>
      <c r="V93" s="164"/>
      <c r="W93" s="164"/>
      <c r="X93" s="164"/>
      <c r="Y93" s="164"/>
    </row>
    <row r="94" spans="1:25" ht="14.25" customHeight="1" x14ac:dyDescent="0.25">
      <c r="A94" s="162"/>
      <c r="B94" s="163"/>
      <c r="C94" s="164"/>
      <c r="D94" s="164"/>
      <c r="E94" s="164"/>
      <c r="F94" s="165"/>
      <c r="G94" s="165"/>
      <c r="H94" s="166"/>
      <c r="I94" s="167"/>
      <c r="J94" s="167"/>
      <c r="K94" s="167"/>
      <c r="L94" s="164"/>
      <c r="M94" s="164"/>
      <c r="N94" s="164"/>
      <c r="O94" s="164"/>
      <c r="P94" s="164"/>
      <c r="Q94" s="164"/>
      <c r="R94" s="164"/>
      <c r="S94" s="168"/>
      <c r="T94" s="164"/>
      <c r="U94" s="164"/>
      <c r="V94" s="164"/>
      <c r="W94" s="164"/>
      <c r="X94" s="164"/>
      <c r="Y94" s="164"/>
    </row>
    <row r="95" spans="1:25" ht="14.25" customHeight="1" x14ac:dyDescent="0.25">
      <c r="A95" s="162"/>
      <c r="B95" s="163"/>
      <c r="C95" s="164"/>
      <c r="D95" s="164"/>
      <c r="E95" s="164"/>
      <c r="F95" s="165"/>
      <c r="G95" s="165"/>
      <c r="H95" s="166"/>
      <c r="I95" s="167"/>
      <c r="J95" s="167"/>
      <c r="K95" s="167"/>
      <c r="L95" s="164"/>
      <c r="M95" s="164"/>
      <c r="N95" s="164"/>
      <c r="O95" s="164"/>
      <c r="P95" s="164"/>
      <c r="Q95" s="164"/>
      <c r="R95" s="164"/>
      <c r="S95" s="168"/>
      <c r="T95" s="164"/>
      <c r="U95" s="164"/>
      <c r="V95" s="164"/>
      <c r="W95" s="164"/>
      <c r="X95" s="164"/>
      <c r="Y95" s="164"/>
    </row>
    <row r="96" spans="1:25" ht="14.25" customHeight="1" x14ac:dyDescent="0.25">
      <c r="A96" s="162"/>
      <c r="B96" s="163"/>
      <c r="C96" s="164"/>
      <c r="D96" s="164"/>
      <c r="E96" s="164"/>
      <c r="F96" s="165"/>
      <c r="G96" s="165"/>
      <c r="H96" s="166"/>
      <c r="I96" s="167"/>
      <c r="J96" s="167"/>
      <c r="K96" s="167"/>
      <c r="L96" s="164"/>
      <c r="M96" s="164"/>
      <c r="N96" s="164"/>
      <c r="O96" s="164"/>
      <c r="P96" s="164"/>
      <c r="Q96" s="164"/>
      <c r="R96" s="164"/>
      <c r="S96" s="168"/>
      <c r="T96" s="164"/>
      <c r="U96" s="164"/>
      <c r="V96" s="164"/>
      <c r="W96" s="164"/>
      <c r="X96" s="164"/>
      <c r="Y96" s="164"/>
    </row>
    <row r="97" spans="1:25" ht="14.25" customHeight="1" x14ac:dyDescent="0.25">
      <c r="A97" s="162"/>
      <c r="B97" s="163"/>
      <c r="C97" s="164"/>
      <c r="D97" s="164"/>
      <c r="E97" s="164"/>
      <c r="F97" s="165"/>
      <c r="G97" s="165"/>
      <c r="H97" s="166"/>
      <c r="I97" s="167"/>
      <c r="J97" s="167"/>
      <c r="K97" s="167"/>
      <c r="L97" s="164"/>
      <c r="M97" s="164"/>
      <c r="N97" s="164"/>
      <c r="O97" s="164"/>
      <c r="P97" s="164"/>
      <c r="Q97" s="164"/>
      <c r="R97" s="164"/>
      <c r="S97" s="168"/>
      <c r="T97" s="164"/>
      <c r="U97" s="164"/>
      <c r="V97" s="164"/>
      <c r="W97" s="164"/>
      <c r="X97" s="164"/>
      <c r="Y97" s="164"/>
    </row>
    <row r="98" spans="1:25" ht="14.25" customHeight="1" x14ac:dyDescent="0.25">
      <c r="A98" s="162"/>
      <c r="B98" s="163"/>
      <c r="C98" s="164"/>
      <c r="D98" s="164"/>
      <c r="E98" s="164"/>
      <c r="F98" s="165"/>
      <c r="G98" s="165"/>
      <c r="H98" s="166"/>
      <c r="I98" s="167"/>
      <c r="J98" s="167"/>
      <c r="K98" s="167"/>
      <c r="L98" s="164"/>
      <c r="M98" s="164"/>
      <c r="N98" s="164"/>
      <c r="O98" s="164"/>
      <c r="P98" s="164"/>
      <c r="Q98" s="164"/>
      <c r="R98" s="164"/>
      <c r="S98" s="168"/>
      <c r="T98" s="164"/>
      <c r="U98" s="164"/>
      <c r="V98" s="164"/>
      <c r="W98" s="164"/>
      <c r="X98" s="164"/>
      <c r="Y98" s="164"/>
    </row>
    <row r="99" spans="1:25" ht="14.25" customHeight="1" x14ac:dyDescent="0.25">
      <c r="A99" s="162"/>
      <c r="B99" s="163"/>
      <c r="C99" s="164"/>
      <c r="D99" s="164"/>
      <c r="E99" s="164"/>
      <c r="F99" s="165"/>
      <c r="G99" s="165"/>
      <c r="H99" s="166"/>
      <c r="I99" s="167"/>
      <c r="J99" s="167"/>
      <c r="K99" s="167"/>
      <c r="L99" s="164"/>
      <c r="M99" s="164"/>
      <c r="N99" s="164"/>
      <c r="O99" s="164"/>
      <c r="P99" s="164"/>
      <c r="Q99" s="164"/>
      <c r="R99" s="164"/>
      <c r="S99" s="168"/>
      <c r="T99" s="164"/>
      <c r="U99" s="164"/>
      <c r="V99" s="164"/>
      <c r="W99" s="164"/>
      <c r="X99" s="164"/>
      <c r="Y99" s="164"/>
    </row>
    <row r="100" spans="1:25" ht="14.25" customHeight="1" x14ac:dyDescent="0.25">
      <c r="A100" s="162"/>
      <c r="B100" s="163"/>
      <c r="C100" s="164"/>
      <c r="D100" s="164"/>
      <c r="E100" s="164"/>
      <c r="F100" s="165"/>
      <c r="G100" s="165"/>
      <c r="H100" s="166"/>
      <c r="I100" s="167"/>
      <c r="J100" s="167"/>
      <c r="K100" s="167"/>
      <c r="L100" s="164"/>
      <c r="M100" s="164"/>
      <c r="N100" s="164"/>
      <c r="O100" s="164"/>
      <c r="P100" s="164"/>
      <c r="Q100" s="164"/>
      <c r="R100" s="164"/>
      <c r="S100" s="168"/>
      <c r="T100" s="164"/>
      <c r="U100" s="164"/>
      <c r="V100" s="164"/>
      <c r="W100" s="164"/>
      <c r="X100" s="164"/>
      <c r="Y100" s="164"/>
    </row>
  </sheetData>
  <autoFilter ref="A11:Y33" xr:uid="{00000000-0009-0000-0000-000001000000}">
    <filterColumn colId="4">
      <filters>
        <filter val="SI"/>
      </filters>
    </filterColumn>
  </autoFilter>
  <mergeCells count="27">
    <mergeCell ref="L10:R10"/>
    <mergeCell ref="S10:Y10"/>
    <mergeCell ref="B20:B23"/>
    <mergeCell ref="B25:B26"/>
    <mergeCell ref="B27:B28"/>
    <mergeCell ref="A38:H38"/>
    <mergeCell ref="A6:Y6"/>
    <mergeCell ref="A7:G7"/>
    <mergeCell ref="L7:Y7"/>
    <mergeCell ref="H8:I9"/>
    <mergeCell ref="J8:K9"/>
    <mergeCell ref="L8:O8"/>
    <mergeCell ref="S8:Y8"/>
    <mergeCell ref="L9:R9"/>
    <mergeCell ref="S9:Y9"/>
    <mergeCell ref="B4:G4"/>
    <mergeCell ref="H4:I4"/>
    <mergeCell ref="J4:Y4"/>
    <mergeCell ref="B5:G5"/>
    <mergeCell ref="H5:I5"/>
    <mergeCell ref="J5:Y5"/>
    <mergeCell ref="C1:Y1"/>
    <mergeCell ref="B2:G2"/>
    <mergeCell ref="H2:I2"/>
    <mergeCell ref="J2:Y2"/>
    <mergeCell ref="B3:G3"/>
    <mergeCell ref="J3:Y3"/>
  </mergeCells>
  <dataValidations count="1">
    <dataValidation type="list" allowBlank="1" showErrorMessage="1" sqref="J2" xr:uid="{0901693F-2E77-447F-8E9D-CA40EAF8125C}">
      <formula1>INDIRECT(B2)</formula1>
    </dataValidation>
  </dataValidations>
  <pageMargins left="0.7" right="0.7" top="0.75" bottom="0.75" header="0" footer="0"/>
  <pageSetup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0"/>
  <sheetViews>
    <sheetView workbookViewId="0">
      <selection sqref="A1:A2"/>
    </sheetView>
  </sheetViews>
  <sheetFormatPr baseColWidth="10" defaultColWidth="14.42578125" defaultRowHeight="15" customHeight="1" x14ac:dyDescent="0.25"/>
  <cols>
    <col min="1" max="1" width="18" customWidth="1"/>
    <col min="2" max="2" width="17.85546875" customWidth="1"/>
    <col min="3" max="3" width="22.7109375" customWidth="1"/>
    <col min="4" max="4" width="20.7109375" customWidth="1"/>
    <col min="5" max="5" width="24" customWidth="1"/>
    <col min="6" max="7" width="16.42578125" customWidth="1"/>
    <col min="8" max="8" width="17.28515625" customWidth="1"/>
    <col min="9" max="13" width="17.140625" customWidth="1"/>
    <col min="14" max="14" width="20" customWidth="1"/>
  </cols>
  <sheetData>
    <row r="1" spans="1:14" ht="14.25" customHeight="1" x14ac:dyDescent="0.25">
      <c r="A1" s="31" t="s">
        <v>192</v>
      </c>
      <c r="B1" s="31" t="s">
        <v>193</v>
      </c>
      <c r="C1" s="32" t="s">
        <v>194</v>
      </c>
      <c r="D1" s="33"/>
      <c r="E1" s="31" t="s">
        <v>195</v>
      </c>
      <c r="F1" s="11" t="s">
        <v>196</v>
      </c>
      <c r="G1" s="11" t="s">
        <v>197</v>
      </c>
      <c r="H1" s="11" t="s">
        <v>196</v>
      </c>
      <c r="I1" s="11" t="s">
        <v>197</v>
      </c>
      <c r="J1" s="11" t="s">
        <v>196</v>
      </c>
      <c r="K1" s="11" t="s">
        <v>197</v>
      </c>
      <c r="L1" s="11" t="s">
        <v>196</v>
      </c>
      <c r="M1" s="11" t="s">
        <v>197</v>
      </c>
      <c r="N1" s="38" t="s">
        <v>198</v>
      </c>
    </row>
    <row r="2" spans="1:14" ht="14.25" customHeight="1" x14ac:dyDescent="0.25">
      <c r="A2" s="29"/>
      <c r="B2" s="29"/>
      <c r="C2" s="34"/>
      <c r="D2" s="35"/>
      <c r="E2" s="29"/>
      <c r="F2" s="11" t="s">
        <v>199</v>
      </c>
      <c r="G2" s="11" t="s">
        <v>199</v>
      </c>
      <c r="H2" s="11" t="s">
        <v>200</v>
      </c>
      <c r="I2" s="11" t="s">
        <v>200</v>
      </c>
      <c r="J2" s="11" t="s">
        <v>201</v>
      </c>
      <c r="K2" s="11" t="s">
        <v>201</v>
      </c>
      <c r="L2" s="11" t="s">
        <v>202</v>
      </c>
      <c r="M2" s="11" t="s">
        <v>202</v>
      </c>
      <c r="N2" s="29"/>
    </row>
    <row r="3" spans="1:14" ht="14.25" customHeight="1" x14ac:dyDescent="0.25">
      <c r="A3" s="36" t="s">
        <v>203</v>
      </c>
      <c r="B3" s="12" t="s">
        <v>154</v>
      </c>
      <c r="C3" s="12" t="s">
        <v>155</v>
      </c>
      <c r="D3" s="12" t="s">
        <v>151</v>
      </c>
      <c r="E3" s="13" t="s">
        <v>204</v>
      </c>
      <c r="F3" s="14" t="s">
        <v>99</v>
      </c>
      <c r="G3" s="14" t="s">
        <v>99</v>
      </c>
      <c r="H3" s="14" t="s">
        <v>99</v>
      </c>
      <c r="I3" s="14" t="s">
        <v>99</v>
      </c>
      <c r="J3" s="14" t="s">
        <v>99</v>
      </c>
      <c r="K3" s="14" t="s">
        <v>99</v>
      </c>
      <c r="L3" s="14" t="s">
        <v>99</v>
      </c>
      <c r="M3" s="14" t="s">
        <v>99</v>
      </c>
      <c r="N3" s="15"/>
    </row>
    <row r="4" spans="1:14" ht="14.25" customHeight="1" x14ac:dyDescent="0.25">
      <c r="A4" s="28"/>
      <c r="B4" s="30"/>
      <c r="C4" s="12" t="s">
        <v>159</v>
      </c>
      <c r="D4" s="12" t="s">
        <v>160</v>
      </c>
      <c r="E4" s="13" t="s">
        <v>205</v>
      </c>
      <c r="F4" s="12"/>
      <c r="G4" s="16"/>
      <c r="H4" s="17"/>
      <c r="I4" s="17"/>
      <c r="J4" s="17"/>
      <c r="K4" s="17"/>
      <c r="L4" s="17"/>
      <c r="M4" s="17"/>
      <c r="N4" s="15"/>
    </row>
    <row r="5" spans="1:14" ht="14.25" customHeight="1" x14ac:dyDescent="0.25">
      <c r="A5" s="28"/>
      <c r="B5" s="28"/>
      <c r="C5" s="12" t="s">
        <v>161</v>
      </c>
      <c r="D5" s="12" t="s">
        <v>147</v>
      </c>
      <c r="E5" s="13" t="s">
        <v>205</v>
      </c>
      <c r="F5" s="12"/>
      <c r="G5" s="18"/>
      <c r="H5" s="18"/>
      <c r="I5" s="18"/>
      <c r="J5" s="18"/>
      <c r="K5" s="18"/>
      <c r="L5" s="18"/>
      <c r="M5" s="18"/>
      <c r="N5" s="18"/>
    </row>
    <row r="6" spans="1:14" ht="14.25" customHeight="1" x14ac:dyDescent="0.25">
      <c r="A6" s="28"/>
      <c r="B6" s="29"/>
      <c r="C6" s="12" t="s">
        <v>162</v>
      </c>
      <c r="D6" s="12" t="s">
        <v>163</v>
      </c>
      <c r="E6" s="13" t="s">
        <v>205</v>
      </c>
      <c r="F6" s="12" t="s">
        <v>99</v>
      </c>
      <c r="G6" s="18">
        <v>5724699</v>
      </c>
      <c r="H6" s="18">
        <v>5724699</v>
      </c>
      <c r="I6" s="18">
        <v>6484073</v>
      </c>
      <c r="J6" s="18">
        <v>6484073</v>
      </c>
      <c r="K6" s="18">
        <v>6402014</v>
      </c>
      <c r="L6" s="18">
        <v>7015513</v>
      </c>
      <c r="M6" s="18">
        <v>4569747</v>
      </c>
      <c r="N6" s="18" t="s">
        <v>206</v>
      </c>
    </row>
    <row r="7" spans="1:14" ht="14.25" customHeight="1" x14ac:dyDescent="0.25">
      <c r="A7" s="28"/>
      <c r="B7" s="37" t="s">
        <v>164</v>
      </c>
      <c r="C7" s="12" t="s">
        <v>207</v>
      </c>
      <c r="D7" s="12" t="s">
        <v>208</v>
      </c>
      <c r="E7" s="13" t="s">
        <v>209</v>
      </c>
      <c r="F7" s="12" t="s">
        <v>101</v>
      </c>
      <c r="G7" s="19">
        <v>0</v>
      </c>
      <c r="H7" s="18" t="s">
        <v>99</v>
      </c>
      <c r="I7" s="19">
        <v>6199112</v>
      </c>
      <c r="J7" s="18" t="s">
        <v>99</v>
      </c>
      <c r="K7" s="19">
        <v>7649066</v>
      </c>
      <c r="L7" s="18" t="s">
        <v>101</v>
      </c>
      <c r="M7" s="18" t="s">
        <v>101</v>
      </c>
      <c r="N7" s="18"/>
    </row>
    <row r="8" spans="1:14" ht="14.25" customHeight="1" x14ac:dyDescent="0.25">
      <c r="A8" s="28"/>
      <c r="B8" s="29"/>
      <c r="C8" s="12" t="s">
        <v>210</v>
      </c>
      <c r="D8" s="12" t="s">
        <v>211</v>
      </c>
      <c r="E8" s="13" t="s">
        <v>209</v>
      </c>
      <c r="F8" s="12"/>
      <c r="G8" s="18"/>
      <c r="H8" s="18"/>
      <c r="I8" s="18"/>
      <c r="J8" s="18"/>
      <c r="K8" s="18"/>
      <c r="L8" s="18"/>
      <c r="M8" s="18"/>
      <c r="N8" s="18"/>
    </row>
    <row r="9" spans="1:14" ht="14.25" customHeight="1" x14ac:dyDescent="0.25">
      <c r="A9" s="28"/>
      <c r="B9" s="30" t="s">
        <v>167</v>
      </c>
      <c r="C9" s="12" t="s">
        <v>168</v>
      </c>
      <c r="D9" s="12" t="s">
        <v>147</v>
      </c>
      <c r="E9" s="13" t="s">
        <v>212</v>
      </c>
      <c r="F9" s="20" t="s">
        <v>99</v>
      </c>
      <c r="G9" s="21">
        <v>0</v>
      </c>
      <c r="H9" s="21">
        <v>8817900</v>
      </c>
      <c r="I9" s="21">
        <v>0</v>
      </c>
      <c r="J9" s="21">
        <v>14527250</v>
      </c>
      <c r="K9" s="21">
        <v>0</v>
      </c>
      <c r="L9" s="21">
        <v>14527250</v>
      </c>
      <c r="M9" s="21">
        <v>0</v>
      </c>
      <c r="N9" s="21"/>
    </row>
    <row r="10" spans="1:14" ht="14.25" customHeight="1" x14ac:dyDescent="0.25">
      <c r="A10" s="29"/>
      <c r="B10" s="29"/>
      <c r="C10" s="12" t="s">
        <v>169</v>
      </c>
      <c r="D10" s="12" t="s">
        <v>147</v>
      </c>
      <c r="E10" s="13" t="s">
        <v>212</v>
      </c>
      <c r="F10" s="20" t="s">
        <v>101</v>
      </c>
      <c r="G10" s="21">
        <v>0</v>
      </c>
      <c r="H10" s="21">
        <v>0</v>
      </c>
      <c r="I10" s="21">
        <v>0</v>
      </c>
      <c r="J10" s="21">
        <v>0</v>
      </c>
      <c r="K10" s="21">
        <v>0</v>
      </c>
      <c r="L10" s="21">
        <v>0</v>
      </c>
      <c r="M10" s="21">
        <v>0</v>
      </c>
      <c r="N10" s="21"/>
    </row>
    <row r="11" spans="1:14" ht="14.25" customHeight="1" x14ac:dyDescent="0.25">
      <c r="A11" s="27" t="s">
        <v>177</v>
      </c>
      <c r="B11" s="30" t="s">
        <v>178</v>
      </c>
      <c r="C11" s="12" t="s">
        <v>179</v>
      </c>
      <c r="D11" s="12" t="s">
        <v>180</v>
      </c>
      <c r="E11" s="13" t="s">
        <v>204</v>
      </c>
      <c r="F11" s="22" t="s">
        <v>99</v>
      </c>
      <c r="G11" s="22" t="s">
        <v>99</v>
      </c>
      <c r="H11" s="22" t="s">
        <v>99</v>
      </c>
      <c r="I11" s="22" t="s">
        <v>99</v>
      </c>
      <c r="J11" s="22" t="s">
        <v>99</v>
      </c>
      <c r="K11" s="22" t="s">
        <v>99</v>
      </c>
      <c r="L11" s="22" t="s">
        <v>99</v>
      </c>
      <c r="M11" s="22" t="s">
        <v>99</v>
      </c>
      <c r="N11" s="18"/>
    </row>
    <row r="12" spans="1:14" ht="14.25" customHeight="1" x14ac:dyDescent="0.25">
      <c r="A12" s="28"/>
      <c r="B12" s="28"/>
      <c r="C12" s="12" t="s">
        <v>182</v>
      </c>
      <c r="D12" s="12" t="s">
        <v>180</v>
      </c>
      <c r="E12" s="13" t="s">
        <v>204</v>
      </c>
      <c r="F12" s="22" t="s">
        <v>101</v>
      </c>
      <c r="G12" s="22" t="s">
        <v>101</v>
      </c>
      <c r="H12" s="22" t="s">
        <v>101</v>
      </c>
      <c r="I12" s="22" t="s">
        <v>101</v>
      </c>
      <c r="J12" s="22" t="s">
        <v>101</v>
      </c>
      <c r="K12" s="22" t="s">
        <v>101</v>
      </c>
      <c r="L12" s="22" t="s">
        <v>101</v>
      </c>
      <c r="M12" s="22" t="s">
        <v>101</v>
      </c>
      <c r="N12" s="18"/>
    </row>
    <row r="13" spans="1:14" ht="14.25" customHeight="1" x14ac:dyDescent="0.25">
      <c r="A13" s="29"/>
      <c r="B13" s="29"/>
      <c r="C13" s="12" t="s">
        <v>183</v>
      </c>
      <c r="D13" s="12" t="s">
        <v>184</v>
      </c>
      <c r="E13" s="13" t="s">
        <v>204</v>
      </c>
      <c r="F13" s="22" t="s">
        <v>99</v>
      </c>
      <c r="G13" s="22" t="s">
        <v>99</v>
      </c>
      <c r="H13" s="22" t="s">
        <v>99</v>
      </c>
      <c r="I13" s="22" t="s">
        <v>99</v>
      </c>
      <c r="J13" s="22" t="s">
        <v>99</v>
      </c>
      <c r="K13" s="22" t="s">
        <v>99</v>
      </c>
      <c r="L13" s="22" t="s">
        <v>99</v>
      </c>
      <c r="M13" s="22" t="s">
        <v>99</v>
      </c>
      <c r="N13" s="18"/>
    </row>
    <row r="14" spans="1:14" ht="14.25" customHeight="1" x14ac:dyDescent="0.25">
      <c r="A14" s="23" t="s">
        <v>186</v>
      </c>
      <c r="B14" s="12" t="s">
        <v>187</v>
      </c>
      <c r="C14" s="12" t="s">
        <v>188</v>
      </c>
      <c r="D14" s="12" t="s">
        <v>189</v>
      </c>
      <c r="E14" s="13" t="s">
        <v>213</v>
      </c>
      <c r="F14" s="24">
        <v>24719360</v>
      </c>
      <c r="G14" s="15"/>
      <c r="H14" s="25" t="s">
        <v>101</v>
      </c>
      <c r="I14" s="15"/>
      <c r="J14" s="25" t="s">
        <v>101</v>
      </c>
      <c r="K14" s="15"/>
      <c r="L14" s="24">
        <v>46587958</v>
      </c>
      <c r="M14" s="15"/>
      <c r="N14" s="15"/>
    </row>
    <row r="15" spans="1:14" ht="14.25" customHeight="1" x14ac:dyDescent="0.25">
      <c r="E15" s="26"/>
    </row>
    <row r="16" spans="1:14" ht="14.25" customHeight="1" x14ac:dyDescent="0.25">
      <c r="E16" s="26"/>
    </row>
    <row r="17" spans="5:5" ht="14.25" customHeight="1" x14ac:dyDescent="0.25">
      <c r="E17" s="26"/>
    </row>
    <row r="18" spans="5:5" ht="14.25" customHeight="1" x14ac:dyDescent="0.25">
      <c r="E18" s="26"/>
    </row>
    <row r="19" spans="5:5" ht="14.25" customHeight="1" x14ac:dyDescent="0.25">
      <c r="E19" s="26"/>
    </row>
    <row r="20" spans="5:5" ht="14.25" customHeight="1" x14ac:dyDescent="0.25">
      <c r="E20" s="26"/>
    </row>
    <row r="21" spans="5:5" ht="14.25" customHeight="1" x14ac:dyDescent="0.25">
      <c r="E21" s="26"/>
    </row>
    <row r="22" spans="5:5" ht="14.25" customHeight="1" x14ac:dyDescent="0.25">
      <c r="E22" s="26"/>
    </row>
    <row r="23" spans="5:5" ht="14.25" customHeight="1" x14ac:dyDescent="0.25">
      <c r="E23" s="26"/>
    </row>
    <row r="24" spans="5:5" ht="14.25" customHeight="1" x14ac:dyDescent="0.25">
      <c r="E24" s="26"/>
    </row>
    <row r="25" spans="5:5" ht="14.25" customHeight="1" x14ac:dyDescent="0.25">
      <c r="E25" s="26"/>
    </row>
    <row r="26" spans="5:5" ht="14.25" customHeight="1" x14ac:dyDescent="0.25">
      <c r="E26" s="26"/>
    </row>
    <row r="27" spans="5:5" ht="14.25" customHeight="1" x14ac:dyDescent="0.25">
      <c r="E27" s="26"/>
    </row>
    <row r="28" spans="5:5" ht="14.25" customHeight="1" x14ac:dyDescent="0.25">
      <c r="E28" s="26"/>
    </row>
    <row r="29" spans="5:5" ht="14.25" customHeight="1" x14ac:dyDescent="0.25">
      <c r="E29" s="26"/>
    </row>
    <row r="30" spans="5:5" ht="14.25" customHeight="1" x14ac:dyDescent="0.25">
      <c r="E30" s="26"/>
    </row>
    <row r="31" spans="5:5" ht="14.25" customHeight="1" x14ac:dyDescent="0.25">
      <c r="E31" s="26"/>
    </row>
    <row r="32" spans="5:5" ht="14.25" customHeight="1" x14ac:dyDescent="0.25">
      <c r="E32" s="26"/>
    </row>
    <row r="33" spans="5:5" ht="14.25" customHeight="1" x14ac:dyDescent="0.25">
      <c r="E33" s="26"/>
    </row>
    <row r="34" spans="5:5" ht="14.25" customHeight="1" x14ac:dyDescent="0.25">
      <c r="E34" s="26"/>
    </row>
    <row r="35" spans="5:5" ht="14.25" customHeight="1" x14ac:dyDescent="0.25">
      <c r="E35" s="26"/>
    </row>
    <row r="36" spans="5:5" ht="14.25" customHeight="1" x14ac:dyDescent="0.25">
      <c r="E36" s="26"/>
    </row>
    <row r="37" spans="5:5" ht="14.25" customHeight="1" x14ac:dyDescent="0.25">
      <c r="E37" s="26"/>
    </row>
    <row r="38" spans="5:5" ht="14.25" customHeight="1" x14ac:dyDescent="0.25">
      <c r="E38" s="26"/>
    </row>
    <row r="39" spans="5:5" ht="14.25" customHeight="1" x14ac:dyDescent="0.25">
      <c r="E39" s="26"/>
    </row>
    <row r="40" spans="5:5" ht="14.25" customHeight="1" x14ac:dyDescent="0.25">
      <c r="E40" s="26"/>
    </row>
    <row r="41" spans="5:5" ht="14.25" customHeight="1" x14ac:dyDescent="0.25">
      <c r="E41" s="26"/>
    </row>
    <row r="42" spans="5:5" ht="14.25" customHeight="1" x14ac:dyDescent="0.25">
      <c r="E42" s="26"/>
    </row>
    <row r="43" spans="5:5" ht="14.25" customHeight="1" x14ac:dyDescent="0.25">
      <c r="E43" s="26"/>
    </row>
    <row r="44" spans="5:5" ht="14.25" customHeight="1" x14ac:dyDescent="0.25">
      <c r="E44" s="26"/>
    </row>
    <row r="45" spans="5:5" ht="14.25" customHeight="1" x14ac:dyDescent="0.25">
      <c r="E45" s="26"/>
    </row>
    <row r="46" spans="5:5" ht="14.25" customHeight="1" x14ac:dyDescent="0.25">
      <c r="E46" s="26"/>
    </row>
    <row r="47" spans="5:5" ht="14.25" customHeight="1" x14ac:dyDescent="0.25">
      <c r="E47" s="26"/>
    </row>
    <row r="48" spans="5:5" ht="14.25" customHeight="1" x14ac:dyDescent="0.25">
      <c r="E48" s="26"/>
    </row>
    <row r="49" spans="5:5" ht="14.25" customHeight="1" x14ac:dyDescent="0.25">
      <c r="E49" s="26"/>
    </row>
    <row r="50" spans="5:5" ht="14.25" customHeight="1" x14ac:dyDescent="0.25">
      <c r="E50" s="26"/>
    </row>
    <row r="51" spans="5:5" ht="14.25" customHeight="1" x14ac:dyDescent="0.25">
      <c r="E51" s="26"/>
    </row>
    <row r="52" spans="5:5" ht="14.25" customHeight="1" x14ac:dyDescent="0.25">
      <c r="E52" s="26"/>
    </row>
    <row r="53" spans="5:5" ht="14.25" customHeight="1" x14ac:dyDescent="0.25">
      <c r="E53" s="26"/>
    </row>
    <row r="54" spans="5:5" ht="14.25" customHeight="1" x14ac:dyDescent="0.25">
      <c r="E54" s="26"/>
    </row>
    <row r="55" spans="5:5" ht="14.25" customHeight="1" x14ac:dyDescent="0.25">
      <c r="E55" s="26"/>
    </row>
    <row r="56" spans="5:5" ht="14.25" customHeight="1" x14ac:dyDescent="0.25">
      <c r="E56" s="26"/>
    </row>
    <row r="57" spans="5:5" ht="14.25" customHeight="1" x14ac:dyDescent="0.25">
      <c r="E57" s="26"/>
    </row>
    <row r="58" spans="5:5" ht="14.25" customHeight="1" x14ac:dyDescent="0.25">
      <c r="E58" s="26"/>
    </row>
    <row r="59" spans="5:5" ht="14.25" customHeight="1" x14ac:dyDescent="0.25">
      <c r="E59" s="26"/>
    </row>
    <row r="60" spans="5:5" ht="14.25" customHeight="1" x14ac:dyDescent="0.25">
      <c r="E60" s="26"/>
    </row>
    <row r="61" spans="5:5" ht="14.25" customHeight="1" x14ac:dyDescent="0.25">
      <c r="E61" s="26"/>
    </row>
    <row r="62" spans="5:5" ht="14.25" customHeight="1" x14ac:dyDescent="0.25">
      <c r="E62" s="26"/>
    </row>
    <row r="63" spans="5:5" ht="14.25" customHeight="1" x14ac:dyDescent="0.25">
      <c r="E63" s="26"/>
    </row>
    <row r="64" spans="5:5" ht="14.25" customHeight="1" x14ac:dyDescent="0.25">
      <c r="E64" s="26"/>
    </row>
    <row r="65" spans="5:5" ht="14.25" customHeight="1" x14ac:dyDescent="0.25">
      <c r="E65" s="26"/>
    </row>
    <row r="66" spans="5:5" ht="14.25" customHeight="1" x14ac:dyDescent="0.25">
      <c r="E66" s="26"/>
    </row>
    <row r="67" spans="5:5" ht="14.25" customHeight="1" x14ac:dyDescent="0.25">
      <c r="E67" s="26"/>
    </row>
    <row r="68" spans="5:5" ht="14.25" customHeight="1" x14ac:dyDescent="0.25">
      <c r="E68" s="26"/>
    </row>
    <row r="69" spans="5:5" ht="14.25" customHeight="1" x14ac:dyDescent="0.25">
      <c r="E69" s="26"/>
    </row>
    <row r="70" spans="5:5" ht="14.25" customHeight="1" x14ac:dyDescent="0.25">
      <c r="E70" s="26"/>
    </row>
    <row r="71" spans="5:5" ht="14.25" customHeight="1" x14ac:dyDescent="0.25">
      <c r="E71" s="26"/>
    </row>
    <row r="72" spans="5:5" ht="14.25" customHeight="1" x14ac:dyDescent="0.25">
      <c r="E72" s="26"/>
    </row>
    <row r="73" spans="5:5" ht="14.25" customHeight="1" x14ac:dyDescent="0.25">
      <c r="E73" s="26"/>
    </row>
    <row r="74" spans="5:5" ht="14.25" customHeight="1" x14ac:dyDescent="0.25">
      <c r="E74" s="26"/>
    </row>
    <row r="75" spans="5:5" ht="14.25" customHeight="1" x14ac:dyDescent="0.25">
      <c r="E75" s="26"/>
    </row>
    <row r="76" spans="5:5" ht="14.25" customHeight="1" x14ac:dyDescent="0.25">
      <c r="E76" s="26"/>
    </row>
    <row r="77" spans="5:5" ht="14.25" customHeight="1" x14ac:dyDescent="0.25">
      <c r="E77" s="26"/>
    </row>
    <row r="78" spans="5:5" ht="14.25" customHeight="1" x14ac:dyDescent="0.25">
      <c r="E78" s="26"/>
    </row>
    <row r="79" spans="5:5" ht="14.25" customHeight="1" x14ac:dyDescent="0.25">
      <c r="E79" s="26"/>
    </row>
    <row r="80" spans="5:5" ht="14.25" customHeight="1" x14ac:dyDescent="0.25">
      <c r="E80" s="26"/>
    </row>
    <row r="81" spans="5:5" ht="14.25" customHeight="1" x14ac:dyDescent="0.25">
      <c r="E81" s="26"/>
    </row>
    <row r="82" spans="5:5" ht="14.25" customHeight="1" x14ac:dyDescent="0.25">
      <c r="E82" s="26"/>
    </row>
    <row r="83" spans="5:5" ht="14.25" customHeight="1" x14ac:dyDescent="0.25">
      <c r="E83" s="26"/>
    </row>
    <row r="84" spans="5:5" ht="14.25" customHeight="1" x14ac:dyDescent="0.25">
      <c r="E84" s="26"/>
    </row>
    <row r="85" spans="5:5" ht="14.25" customHeight="1" x14ac:dyDescent="0.25">
      <c r="E85" s="26"/>
    </row>
    <row r="86" spans="5:5" ht="14.25" customHeight="1" x14ac:dyDescent="0.25">
      <c r="E86" s="26"/>
    </row>
    <row r="87" spans="5:5" ht="14.25" customHeight="1" x14ac:dyDescent="0.25">
      <c r="E87" s="26"/>
    </row>
    <row r="88" spans="5:5" ht="14.25" customHeight="1" x14ac:dyDescent="0.25">
      <c r="E88" s="26"/>
    </row>
    <row r="89" spans="5:5" ht="14.25" customHeight="1" x14ac:dyDescent="0.25">
      <c r="E89" s="26"/>
    </row>
    <row r="90" spans="5:5" ht="14.25" customHeight="1" x14ac:dyDescent="0.25">
      <c r="E90" s="26"/>
    </row>
    <row r="91" spans="5:5" ht="14.25" customHeight="1" x14ac:dyDescent="0.25">
      <c r="E91" s="26"/>
    </row>
    <row r="92" spans="5:5" ht="14.25" customHeight="1" x14ac:dyDescent="0.25">
      <c r="E92" s="26"/>
    </row>
    <row r="93" spans="5:5" ht="14.25" customHeight="1" x14ac:dyDescent="0.25">
      <c r="E93" s="26"/>
    </row>
    <row r="94" spans="5:5" ht="14.25" customHeight="1" x14ac:dyDescent="0.25">
      <c r="E94" s="26"/>
    </row>
    <row r="95" spans="5:5" ht="14.25" customHeight="1" x14ac:dyDescent="0.25">
      <c r="E95" s="26"/>
    </row>
    <row r="96" spans="5:5" ht="14.25" customHeight="1" x14ac:dyDescent="0.25">
      <c r="E96" s="26"/>
    </row>
    <row r="97" spans="5:5" ht="14.25" customHeight="1" x14ac:dyDescent="0.25">
      <c r="E97" s="26"/>
    </row>
    <row r="98" spans="5:5" ht="14.25" customHeight="1" x14ac:dyDescent="0.25">
      <c r="E98" s="26"/>
    </row>
    <row r="99" spans="5:5" ht="14.25" customHeight="1" x14ac:dyDescent="0.25">
      <c r="E99" s="26"/>
    </row>
    <row r="100" spans="5:5" ht="14.25" customHeight="1" x14ac:dyDescent="0.25">
      <c r="E100" s="26"/>
    </row>
  </sheetData>
  <mergeCells count="11">
    <mergeCell ref="N1:N2"/>
    <mergeCell ref="A11:A13"/>
    <mergeCell ref="B11:B13"/>
    <mergeCell ref="E1:E2"/>
    <mergeCell ref="C1:D2"/>
    <mergeCell ref="A3:A10"/>
    <mergeCell ref="B4:B6"/>
    <mergeCell ref="B7:B8"/>
    <mergeCell ref="B9:B10"/>
    <mergeCell ref="A1:A2"/>
    <mergeCell ref="B1:B2"/>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datos!$F$27:$F$28</xm:f>
          </x14:formula1>
          <xm:sqref>F4:F6 F8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2E435-93CE-4450-92BF-C5680C55271B}">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datos</vt:lpstr>
      <vt:lpstr>Formato Semestral</vt:lpstr>
      <vt:lpstr>Desagregado</vt:lpstr>
      <vt:lpstr>Hoja1</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Angelica</cp:lastModifiedBy>
  <cp:revision/>
  <dcterms:created xsi:type="dcterms:W3CDTF">2021-10-14T18:59:05Z</dcterms:created>
  <dcterms:modified xsi:type="dcterms:W3CDTF">2023-08-08T12:16:38Z</dcterms:modified>
  <cp:category/>
  <cp:contentStatus/>
</cp:coreProperties>
</file>